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tabRatio="720" activeTab="0"/>
  </bookViews>
  <sheets>
    <sheet name="变更规格后统计绿化 " sheetId="1" r:id="rId1"/>
    <sheet name="汇总" sheetId="2" r:id="rId2"/>
    <sheet name="统计绿化" sheetId="3" state="hidden" r:id="rId3"/>
    <sheet name="绿化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01_30">'[1]装修材料费'!#REF!</definedName>
    <definedName name="_01_30_3030">'[1]装修材料费'!#REF!</definedName>
    <definedName name="_01_30_板材">'[1]装修材料费'!#REF!</definedName>
    <definedName name="_01_30_包柱">'[1]装修材料费'!#REF!</definedName>
    <definedName name="_01_30_铝板天花挂片">'[1]装修材料费'!#REF!</definedName>
    <definedName name="_01_31">'[1]装修材料费'!#REF!</definedName>
    <definedName name="_01_32_铝天花挂片">'[1]装修材料费'!#REF!</definedName>
    <definedName name="_01_60">'[1]装修材料费'!#REF!</definedName>
    <definedName name="_01_61">'[1]装修材料费'!#REF!</definedName>
    <definedName name="_01_62">'[1]装修材料费'!#REF!</definedName>
    <definedName name="_01_63">'[1]装修材料费'!#REF!</definedName>
    <definedName name="_02_02">'[1]装修材料费'!#REF!</definedName>
    <definedName name="_02_05">'[1]装修材料费'!#REF!</definedName>
    <definedName name="_02_11">'[1]装修材料费'!#REF!</definedName>
    <definedName name="_02_20">'[1]装修材料费'!#REF!</definedName>
    <definedName name="_02_21">'[1]装修材料费'!#REF!</definedName>
    <definedName name="_02_30">'[1]装修材料费'!#REF!</definedName>
    <definedName name="_02_31">'[1]装修材料费'!#REF!</definedName>
    <definedName name="_02_32">'[1]装修材料费'!#REF!</definedName>
    <definedName name="_02_33">'[1]装修材料费'!#REF!</definedName>
    <definedName name="_02_34">'[1]装修材料费'!#REF!</definedName>
    <definedName name="_02_50">'[1]装修材料费'!#REF!</definedName>
    <definedName name="_02_51">'[1]装修材料费'!#REF!</definedName>
    <definedName name="_02_52">'[1]装修材料费'!#REF!</definedName>
    <definedName name="_02_53">'[1]装修材料费'!#REF!</definedName>
    <definedName name="_02_54">'[1]装修材料费'!#REF!</definedName>
    <definedName name="_02_55">'[1]装修材料费'!#REF!</definedName>
    <definedName name="_02_56">'[1]装修材料费'!#REF!</definedName>
    <definedName name="_02_60">'[1]装修材料费'!#REF!</definedName>
    <definedName name="_02_61">'[1]装修材料费'!#REF!</definedName>
    <definedName name="_02_62">'[1]装修材料费'!#REF!</definedName>
    <definedName name="_02_62_40">'[1]装修材料费'!#REF!</definedName>
    <definedName name="_02_62_穿孔板">'[1]装修材料费'!#REF!</definedName>
    <definedName name="_02_63">'[1]装修材料费'!#REF!</definedName>
    <definedName name="_02_64">'[1]装修材料费'!#REF!</definedName>
    <definedName name="_02_90">'[1]装修材料费'!#REF!</definedName>
    <definedName name="_02_91">'[1]装修材料费'!#REF!</definedName>
    <definedName name="_02_92">'[1]装修材料费'!#REF!</definedName>
    <definedName name="_02_93">'[1]装修材料费'!#REF!</definedName>
    <definedName name="_03_02">'[1]装修材料费'!#REF!</definedName>
    <definedName name="_03_31">'[1]装修材料费'!#REF!</definedName>
    <definedName name="_03_51">'[1]装修材料费'!#REF!</definedName>
    <definedName name="_03_60">'[1]装修材料费'!#REF!</definedName>
    <definedName name="_03_61">'[1]装修材料费'!#REF!</definedName>
    <definedName name="_03_90">'[1]装修材料费'!#REF!</definedName>
    <definedName name="_03_91">'[1]装修材料费'!#REF!</definedName>
    <definedName name="_03_92">'[1]装修材料费'!#REF!</definedName>
    <definedName name="_03_93">'[1]装修材料费'!#REF!</definedName>
    <definedName name="_1010_450_2550mm女卫生间抽纸箱废纸箱">#REF!</definedName>
    <definedName name="_10钢化玻璃">#REF!</definedName>
    <definedName name="_10厘防潮夹板">#REF!</definedName>
    <definedName name="_12㎜防潮石膏板">#REF!</definedName>
    <definedName name="_12mm硅酸钙板">#REF!</definedName>
    <definedName name="_12㎜石膏板">#REF!</definedName>
    <definedName name="_12厘铜色镜_04_51">#REF!</definedName>
    <definedName name="_12双层石膏板">#REF!</definedName>
    <definedName name="_150mm宽浅啡网石_04_65">#REF!</definedName>
    <definedName name="_1600_400_800mm男女卫生间入口台架_05_51">#REF!</definedName>
    <definedName name="_18㎜钢化玻璃">#REF!</definedName>
    <definedName name="_2㎜不锈钢">#REF!</definedName>
    <definedName name="_300_300耐磨砖">#REF!</definedName>
    <definedName name="_50×12mm实木脚线">'[3]D13物料'!$B$91</definedName>
    <definedName name="_50mm厚隔断全高金属背架">#REF!</definedName>
    <definedName name="_6_17层配电箱">#REF!</definedName>
    <definedName name="_600_200波打线方毡_CA_102">#REF!</definedName>
    <definedName name="_600_300瓷片">#REF!</definedName>
    <definedName name="_600_600_0.7㎜、面铝质白粉末涂层镀锌冲空钢板天花">#REF!</definedName>
    <definedName name="_600_600方毡_CA_103">#REF!</definedName>
    <definedName name="_600_600耐磨砖">#REF!</definedName>
    <definedName name="_9.5双层石膏板">#REF!</definedName>
    <definedName name="_900_450_2550mm男卫生间抽纸箱废纸箱">#REF!</definedName>
    <definedName name="_9厘防潮石膏板">#REF!</definedName>
    <definedName name="_9厘石膏板">#REF!</definedName>
    <definedName name="_SA_102">'[1]装修材料费'!#REF!</definedName>
    <definedName name="_SA_103">'[1]装修材料费'!#REF!</definedName>
    <definedName name="_SA_104">'[1]装修材料费'!#REF!</definedName>
    <definedName name="_SA_105">'[1]装修材料费'!#REF!</definedName>
    <definedName name="_SA_107">'[1]装修材料费'!#REF!</definedName>
    <definedName name="_SA_109">'[1]装修材料费'!#REF!</definedName>
    <definedName name="_SA_110">'[1]装修材料费'!#REF!</definedName>
    <definedName name="_SA_112">'[1]装修材料费'!#REF!</definedName>
    <definedName name="_SA_113">'[1]装修材料费'!#REF!</definedName>
    <definedName name="_SA_116">'[1]装修材料费'!#REF!</definedName>
    <definedName name="￠300_600扶手_SA_111">#REF!</definedName>
    <definedName name="A">SUBSTITUTE(SUBSTITUTE(#REF!,"[","*ISTEXT(""["),"]","]"")")</definedName>
    <definedName name="AAA">'[5]X1'!$B$8</definedName>
    <definedName name="AB">'[6]惠州海伦堡13-15座 (车库照明)'!B1</definedName>
    <definedName name="AC">#REF!</definedName>
    <definedName name="AD">'[6]惠州海伦堡13-15座 (车库照明)'!D1</definedName>
    <definedName name="AF">'[6]惠州海伦堡13-15座 (车库照明)'!D1</definedName>
    <definedName name="AG">'[6]惠州海伦堡13-15座 (车库照明)'!D1</definedName>
    <definedName name="AS">'[6]惠州海伦堡13-15座 (车库照明)'!B1</definedName>
    <definedName name="AV">'[6]惠州海伦堡13-15座 (车库照明)'!D1</definedName>
    <definedName name="AX">'[6]惠州海伦堡13-15座 (车库照明)'!D1</definedName>
    <definedName name="B">#REF!</definedName>
    <definedName name="C_">#REF!</definedName>
    <definedName name="C_101">'[1]装修材料费'!#REF!</definedName>
    <definedName name="C_102">'[1]装修材料费'!#REF!</definedName>
    <definedName name="C_103">'[1]装修材料费'!#REF!</definedName>
    <definedName name="C_105">'[1]装修材料费'!#REF!</definedName>
    <definedName name="CT_101">'[1]装修材料费'!#REF!</definedName>
    <definedName name="CT_102">'[1]装修材料费'!#REF!</definedName>
    <definedName name="D">#REF!</definedName>
    <definedName name="D111门连门套">#REF!</definedName>
    <definedName name="D112门连门套">#REF!</definedName>
    <definedName name="D113门连门套">#REF!</definedName>
    <definedName name="D114门连门套">#REF!</definedName>
    <definedName name="D115门连门套">#REF!</definedName>
    <definedName name="D116门连门套">#REF!</definedName>
    <definedName name="D118门连门套">#REF!</definedName>
    <definedName name="D119门连门套">#REF!</definedName>
    <definedName name="D120门连门套">#REF!</definedName>
    <definedName name="E">#REF!</definedName>
    <definedName name="F">#REF!</definedName>
    <definedName name="G">#REF!</definedName>
    <definedName name="GB_101">'[1]装修材料费'!#REF!</definedName>
    <definedName name="GL_04钢化清玻璃">'[3]D13物料'!$B$23</definedName>
    <definedName name="GL_05灰镜">'[8]D13物料'!$B$68</definedName>
    <definedName name="GL_101">'[1]装修材料费'!#REF!</definedName>
    <definedName name="GL_101_12">'[1]装修材料费'!#REF!</definedName>
    <definedName name="GL_110">'[1]装修材料费'!#REF!</definedName>
    <definedName name="GL_111">'[1]装修材料费'!#REF!</definedName>
    <definedName name="GL_112">'[1]装修材料费'!#REF!</definedName>
    <definedName name="GL_112A">'[1]装修材料费'!#REF!</definedName>
    <definedName name="GL_113">'[1]装修材料费'!#REF!</definedName>
    <definedName name="GL_114">'[1]装修材料费'!#REF!</definedName>
    <definedName name="GL_115">'[1]装修材料费'!#REF!</definedName>
    <definedName name="GL_117">'[1]装修材料费'!#REF!</definedName>
    <definedName name="H">#REF!</definedName>
    <definedName name="H_101">'[1]装修材料费'!#REF!</definedName>
    <definedName name="H_103">'[1]装修材料费'!#REF!</definedName>
    <definedName name="H_104">'[1]装修材料费'!#REF!</definedName>
    <definedName name="H_111">'[1]装修材料费'!#REF!</definedName>
    <definedName name="H_112">'[1]装修材料费'!#REF!</definedName>
    <definedName name="H_113">'[1]装修材料费'!#REF!</definedName>
    <definedName name="H_114">'[1]装修材料费'!#REF!</definedName>
    <definedName name="huiyin">'[9]04'!#REF!</definedName>
    <definedName name="I">#REF!</definedName>
    <definedName name="J">#REF!</definedName>
    <definedName name="K">'[6]惠州海伦堡13-15座 (车库照明)'!B1</definedName>
    <definedName name="L">'[6]惠州海伦堡13-15座 (车库照明)'!D1</definedName>
    <definedName name="L_101">'[1]装修材料费'!#REF!</definedName>
    <definedName name="L_102">'[1]装修材料费'!#REF!</definedName>
    <definedName name="L_103">'[1]装修材料费'!#REF!</definedName>
    <definedName name="L_104">'[1]装修材料费'!#REF!</definedName>
    <definedName name="L_105">'[1]装修材料费'!#REF!</definedName>
    <definedName name="LED低压灯带_L1">#REF!</definedName>
    <definedName name="LED低压灯带_TL1">#REF!</definedName>
    <definedName name="L型扶手_SA_110">#REF!</definedName>
    <definedName name="M">'[6]惠州海伦堡13-15座 (车库照明)'!D1</definedName>
    <definedName name="M_101">'[1]装修材料费'!#REF!</definedName>
    <definedName name="M_102">'[1]装修材料费'!#REF!</definedName>
    <definedName name="MT_01进口黑色镜面不锈钢">'[3]D13物料'!$B$16</definedName>
    <definedName name="MT_102">'[1]装修材料费'!#REF!</definedName>
    <definedName name="MT_103">'[1]装修材料费'!#REF!</definedName>
    <definedName name="MT_105">'[1]装修材料费'!#REF!</definedName>
    <definedName name="MT_106">'[1]装修材料费'!#REF!</definedName>
    <definedName name="MT_107">'[1]装修材料费'!#REF!</definedName>
    <definedName name="MT_109">'[1]装修材料费'!#REF!</definedName>
    <definedName name="MT_109_2">'[1]装修材料费'!#REF!</definedName>
    <definedName name="MT_109_3">'[1]装修材料费'!#REF!</definedName>
    <definedName name="MT_109_5">'[1]装修材料费'!#REF!</definedName>
    <definedName name="MT_110">'[1]装修材料费'!#REF!</definedName>
    <definedName name="MT_111">'[1]装修材料费'!#REF!</definedName>
    <definedName name="MT_112">'[1]装修材料费'!#REF!</definedName>
    <definedName name="MT_113">'[1]装修材料费'!#REF!</definedName>
    <definedName name="MT_113_图案">'[1]装修材料费'!#REF!</definedName>
    <definedName name="MT_114">'[1]装修材料费'!#REF!</definedName>
    <definedName name="MT_115">'[1]装修材料费'!#REF!</definedName>
    <definedName name="MT_116">'[1]装修材料费'!#REF!</definedName>
    <definedName name="MT_117">'[1]装修材料费'!#REF!</definedName>
    <definedName name="N">'[6]惠州海伦堡13-15座 (车库照明)'!D1</definedName>
    <definedName name="O">'[6]惠州海伦堡13-15座 (车库照明)'!D1</definedName>
    <definedName name="P">'[6]惠州海伦堡13-15座 (车库照明)'!B1</definedName>
    <definedName name="PH_101">'[1]装修材料费'!#REF!</definedName>
    <definedName name="PH_102">'[1]装修材料费'!#REF!</definedName>
    <definedName name="PH_103">'[1]装修材料费'!#REF!</definedName>
    <definedName name="PL_102">'[1]装修材料费'!#REF!</definedName>
    <definedName name="PL_104">'[1]装修材料费'!#REF!</definedName>
    <definedName name="_xlnm.Print_Area" localSheetId="1">'汇总'!$A$1:$D$8</definedName>
    <definedName name="_xlnm.Print_Titles" localSheetId="0">'变更规格后统计绿化 '!$4:$6</definedName>
    <definedName name="_xlnm.Print_Titles" localSheetId="3">'绿化'!$4:$6</definedName>
    <definedName name="_xlnm.Print_Titles" localSheetId="2">'统计绿化'!$4:$6</definedName>
    <definedName name="PT_01白色乳胶漆">'[3]D13物料'!$B$2</definedName>
    <definedName name="PT_02白色防潮乳胶漆">'[3]D13物料'!$B$4</definedName>
    <definedName name="PT_03黑色乳胶漆">'[3]D13物料'!$B$6</definedName>
    <definedName name="PT_102">'[1]装修材料费'!#REF!</definedName>
    <definedName name="PT_103a">'[1]装修材料费'!#REF!</definedName>
    <definedName name="PT_107">'[1]装修材料费'!#REF!</definedName>
    <definedName name="q">#REF!</definedName>
    <definedName name="S">SUBSTITUTE(SUBSTITUTE(#REF!,"[","*ISTEXT(""["),"]","]"")")</definedName>
    <definedName name="S_0501水龙头">#REF!</definedName>
    <definedName name="S_0502_台盆">#REF!</definedName>
    <definedName name="S_0503.1_隐藏式水箱">#REF!</definedName>
    <definedName name="S_0503_坐便器">#REF!</definedName>
    <definedName name="S_0503坐便器">#REF!</definedName>
    <definedName name="S_0504_蹲便器">#REF!</definedName>
    <definedName name="S_0505_蹲便器冲洗阀">#REF!</definedName>
    <definedName name="S_0506_挂墙式自动感应器">#REF!</definedName>
    <definedName name="S_0507_卫生纸架">#REF!</definedName>
    <definedName name="S_0508_挂钩">#REF!</definedName>
    <definedName name="S_0509_洗脸盆存水弯">#REF!</definedName>
    <definedName name="S_0510_烘手器">#REF!</definedName>
    <definedName name="S_0511_废纸及垃圾箱">#REF!</definedName>
    <definedName name="S_0512_坐便器">#REF!</definedName>
    <definedName name="S_0513_感应式冲阀连隐藏式水箱">#REF!</definedName>
    <definedName name="S_0514_L型拉手">#REF!</definedName>
    <definedName name="S_0515_可折迭把手">#REF!</definedName>
    <definedName name="S_0516_台盆">#REF!</definedName>
    <definedName name="S_0517_台盆把手">#REF!</definedName>
    <definedName name="S_0518_自动感应水龙头">#REF!</definedName>
    <definedName name="S_0519_给皂器">#REF!</definedName>
    <definedName name="S_0520_自动给皂器">#REF!</definedName>
    <definedName name="S_0521_门执手">#REF!</definedName>
    <definedName name="S_0522_门执手">#REF!</definedName>
    <definedName name="ST_101">'[1]装修材料费'!#REF!</definedName>
    <definedName name="ST_101_30">'[1]装修材料费'!#REF!</definedName>
    <definedName name="ST_101B">'[1]装修材料费'!#REF!</definedName>
    <definedName name="ST_102">'[1]装修材料费'!#REF!</definedName>
    <definedName name="ST_102_30">'[1]装修材料费'!#REF!</definedName>
    <definedName name="ST_102B">'[1]装修材料费'!#REF!</definedName>
    <definedName name="ST_103">'[1]装修材料费'!#REF!</definedName>
    <definedName name="ST_103_30">'[1]装修材料费'!#REF!</definedName>
    <definedName name="ST_107">'[1]装修材料费'!#REF!</definedName>
    <definedName name="ST_107_30">'[1]装修材料费'!#REF!</definedName>
    <definedName name="ST_109">'[1]装修材料费'!#REF!</definedName>
    <definedName name="ST_109B">'[1]装修材料费'!#REF!</definedName>
    <definedName name="ST_116">'[1]装修材料费'!#REF!</definedName>
    <definedName name="ST_116A">'[1]装修材料费'!#REF!</definedName>
    <definedName name="ST_116B">'[1]装修材料费'!#REF!</definedName>
    <definedName name="T">'[6]惠州海伦堡13-15座 (车库照明)'!D1</definedName>
    <definedName name="TL_02钻石马塞克">'[3]D13物料'!$B$36</definedName>
    <definedName name="V">'[6]惠州海伦堡13-15座 (车库照明)'!B1</definedName>
    <definedName name="W">#REF!</definedName>
    <definedName name="WD_103">'[1]装修材料费'!#REF!</definedName>
    <definedName name="x">#REF!</definedName>
    <definedName name="z">#REF!</definedName>
    <definedName name="埃特板">'[3]D13物料'!$B$94</definedName>
    <definedName name="矮柜">#REF!</definedName>
    <definedName name="按弹磁铁碰">'[3]D13物料'!$B$100</definedName>
    <definedName name="暗藏灯管_L110">#REF!</definedName>
    <definedName name="暗藏灯管_商场">#REF!</definedName>
    <definedName name="暗藏灯管T8管__L110">#REF!</definedName>
    <definedName name="暗藏射灯_R36">#REF!</definedName>
    <definedName name="暗藏射灯_R86">#REF!</definedName>
    <definedName name="白麻色_半光哑面玻化砖_CT_102">#REF!</definedName>
    <definedName name="白玉兰石600_300_ST_103">#REF!</definedName>
    <definedName name="半光哑橡木饰面_05_20_平开门900×2550及门套_厂家制作现场安装">#REF!</definedName>
    <definedName name="半光哑橡木饰面_05_20_双开办公室门1500×2550及门套">#REF!</definedName>
    <definedName name="半光哑橡木饰面索色_05_20">#REF!</definedName>
    <definedName name="闭门器C102">#REF!</definedName>
    <definedName name="闭门器C103">#REF!</definedName>
    <definedName name="闭门器C105">#REF!</definedName>
    <definedName name="波打线">#REF!</definedName>
    <definedName name="波打线辅材">#REF!</definedName>
    <definedName name="玻璃底夹H111">#REF!</definedName>
    <definedName name="玻璃顶夹H112">#REF!</definedName>
    <definedName name="玻璃隔断辅材">#REF!</definedName>
    <definedName name="玻璃机械费">#REF!</definedName>
    <definedName name="玻璃磨边">#REF!</definedName>
    <definedName name="玻璃清镜_GL_108">#REF!</definedName>
    <definedName name="玻璃损耗">#REF!</definedName>
    <definedName name="不锈钢板墙面_MT_101">#REF!</definedName>
    <definedName name="不锈钢辅材">#REF!</definedName>
    <definedName name="不锈钢机械费">#REF!</definedName>
    <definedName name="不锈钢脚线">#REF!</definedName>
    <definedName name="不锈钢饰面辅材">#REF!</definedName>
    <definedName name="不锈钢收边线">#REF!</definedName>
    <definedName name="不锈钢损耗">#REF!</definedName>
    <definedName name="不锈钢踢脚线2㎜_MT_109">#REF!</definedName>
    <definedName name="不锈钢装饰线">#REF!</definedName>
    <definedName name="布艺机械费">#REF!</definedName>
    <definedName name="布艺普通损耗">#REF!</definedName>
    <definedName name="布艺软装损耗">#REF!</definedName>
    <definedName name="布艺损耗">#REF!</definedName>
    <definedName name="布艺硬包辅材">#REF!</definedName>
    <definedName name="材料系数">'[11]甲方B1'!#REF!</definedName>
    <definedName name="彩釉砖踢脚板">'[1]装修材料费'!#REF!</definedName>
    <definedName name="插座开关安装">#REF!</definedName>
    <definedName name="茶镜6㎜GL_117">#REF!</definedName>
    <definedName name="茶水间_矮柜">#REF!</definedName>
    <definedName name="茶水间_壁柜">#REF!</definedName>
    <definedName name="出口指示灯">#REF!</definedName>
    <definedName name="储物柜">#REF!</definedName>
    <definedName name="窗帘安装">#REF!</definedName>
    <definedName name="窗帘盒">#REF!</definedName>
    <definedName name="窗帘盒辅材">#REF!</definedName>
    <definedName name="窗帘损耗系数">#REF!</definedName>
    <definedName name="窗帘系数">#REF!</definedName>
    <definedName name="窗帘摺叠系数">#REF!</definedName>
    <definedName name="窗台石辅材">#REF!</definedName>
    <definedName name="瓷片踢脚线">#REF!</definedName>
    <definedName name="瓷砖_05_63">#REF!</definedName>
    <definedName name="瓷砖机械费">#REF!</definedName>
    <definedName name="存水弯">#REF!</definedName>
    <definedName name="大灯安装人工">#REF!</definedName>
    <definedName name="大吊灯安装人工">#REF!</definedName>
    <definedName name="大件家私">#REF!</definedName>
    <definedName name="单把手厨房水龙头_SA_115">#REF!</definedName>
    <definedName name="单开门">#REF!</definedName>
    <definedName name="单联单控开关">#REF!</definedName>
    <definedName name="单头石英灯_A2">#REF!</definedName>
    <definedName name="单位">'[12]单位库'!$A$1:$A$23</definedName>
    <definedName name="灯槽">#REF!</definedName>
    <definedName name="灯带安装">#REF!</definedName>
    <definedName name="灯具安装人工">#REF!</definedName>
    <definedName name="低压冷极管_CC1">#REF!</definedName>
    <definedName name="地弹C101">#REF!</definedName>
    <definedName name="地灯_U1">#REF!</definedName>
    <definedName name="地灯_U2">#REF!</definedName>
    <definedName name="地漏">#REF!</definedName>
    <definedName name="地面防水">#REF!</definedName>
    <definedName name="地面石材抛光打蜡">#REF!</definedName>
    <definedName name="地毯辅材">#REF!</definedName>
    <definedName name="地毯机械费">#REF!</definedName>
    <definedName name="地毯损耗">#REF!</definedName>
    <definedName name="蹲厕安装">#REF!</definedName>
    <definedName name="方块毯_05_01">#REF!</definedName>
    <definedName name="防潮乳胶漆">#REF!</definedName>
    <definedName name="防潮石膏板">#REF!</definedName>
    <definedName name="防洪工程维护费及税金">#REF!</definedName>
    <definedName name="防火夹板12厘">#REF!</definedName>
    <definedName name="防静电地板损耗">#REF!</definedName>
    <definedName name="防水材料">#REF!</definedName>
    <definedName name="防水灯具安装人工">#REF!</definedName>
    <definedName name="风带辅材">#REF!</definedName>
    <definedName name="风机盘管温控器">#REF!</definedName>
    <definedName name="风口安装人工">#REF!</definedName>
    <definedName name="辅材">'[13]红叶负一'!#REF!</definedName>
    <definedName name="附盆背布拖池及配件_SW_104">#REF!</definedName>
    <definedName name="复合式木地板损耗">#REF!</definedName>
    <definedName name="副材系数">#REF!</definedName>
    <definedName name="赶工费">#REF!</definedName>
    <definedName name="感应式水龙头">#REF!</definedName>
    <definedName name="干挂石材辅材">#REF!</definedName>
    <definedName name="干手机插座">#REF!</definedName>
    <definedName name="格栅灯盘R171">#REF!</definedName>
    <definedName name="工程量">#REF!</definedName>
    <definedName name="固定家具系数">#REF!</definedName>
    <definedName name="挂墙冲水阀式坐便器_SW_1">#REF!</definedName>
    <definedName name="挂墙式洗脸盆_SW_102">#REF!</definedName>
    <definedName name="挂墙式洗脸盆_SW_106">#REF!</definedName>
    <definedName name="挂墙双厕纸架_SA_103">#REF!</definedName>
    <definedName name="挂衣通">#REF!</definedName>
    <definedName name="管理费">#REF!</definedName>
    <definedName name="光面不锈钢踢脚线_04_31">#REF!</definedName>
    <definedName name="光面不锈钢踢脚线_05_34">#REF!</definedName>
    <definedName name="光面红铜色不锈钢_05_33">#REF!</definedName>
    <definedName name="海棉填充">#REF!</definedName>
    <definedName name="合页H101">#REF!</definedName>
    <definedName name="合页H103">#REF!</definedName>
    <definedName name="黑镜饰面">'[14]物料'!$D$8</definedName>
    <definedName name="黑色镜面不锈钢">'[14]物料'!$D$5</definedName>
    <definedName name="黑檀木饰面">'[14]物料'!$D$6</definedName>
    <definedName name="弧形灯槽制安">#REF!</definedName>
    <definedName name="弧形木龙骨夹板木廊">#REF!</definedName>
    <definedName name="胡桃木纹板_PL_108">#REF!</definedName>
    <definedName name="花洒淋浴安装">#REF!</definedName>
    <definedName name="会议室">'[9]04'!#REF!</definedName>
    <definedName name="活动地毯">#REF!</definedName>
    <definedName name="活动家具系数">#REF!</definedName>
    <definedName name="活动式扶手_SA_109">#REF!</definedName>
    <definedName name="活动式扶手_SA_112">#REF!</definedName>
    <definedName name="机械">'[13]红叶负一'!#REF!</definedName>
    <definedName name="机械系数">#REF!</definedName>
    <definedName name="加小型家私">#REF!</definedName>
    <definedName name="夹板">'[3]D13物料'!$B$97</definedName>
    <definedName name="夹板12厘">'[1]装修材料费'!#REF!</definedName>
    <definedName name="夹板15厘">#REF!</definedName>
    <definedName name="夹板18厘">#REF!</definedName>
    <definedName name="夹板5厘">#REF!</definedName>
    <definedName name="夹板9厘">#REF!</definedName>
    <definedName name="夹板底贴玻璃或玻璃隔断">#REF!</definedName>
    <definedName name="夹板底贴不锈钢饰面">#REF!</definedName>
    <definedName name="夹板底贴木饰面">#REF!</definedName>
    <definedName name="架空地板机械费">#REF!</definedName>
    <definedName name="架空防静电胶板">#REF!</definedName>
    <definedName name="检修口">#REF!</definedName>
    <definedName name="胶地板_VF_101">#REF!</definedName>
    <definedName name="胶地板辅材">#REF!</definedName>
    <definedName name="胶地板机械费">#REF!</definedName>
    <definedName name="胶合板贴玻璃">#REF!</definedName>
    <definedName name="胶片6㎜_PL_103">#REF!</definedName>
    <definedName name="角阀">#REF!</definedName>
    <definedName name="角铁">#REF!</definedName>
    <definedName name="角铁2_2">#REF!</definedName>
    <definedName name="脚线辅材">#REF!</definedName>
    <definedName name="脚线机械费">#REF!</definedName>
    <definedName name="洁具">#REF!</definedName>
    <definedName name="洁具小五金安装">#REF!</definedName>
    <definedName name="金属边_05_51.3">#REF!</definedName>
    <definedName name="镜_05_55">#REF!</definedName>
    <definedName name="镜柜安装">#REF!</definedName>
    <definedName name="具暗藏式厕纸架_SA_106">#REF!</definedName>
    <definedName name="可调角度LED防水高压灯_L2">#REF!</definedName>
    <definedName name="可调角度石英灯_A5">#REF!</definedName>
    <definedName name="可调角度石英灯_A6">#REF!</definedName>
    <definedName name="可调角度筒灯_A7">#REF!</definedName>
    <definedName name="可调角度筒灯_TA2">#REF!</definedName>
    <definedName name="拉手PH101">#REF!</definedName>
    <definedName name="拉手PH102">#REF!</definedName>
    <definedName name="利润">#REF!</definedName>
    <definedName name="利润2">'[9]02'!#REF!</definedName>
    <definedName name="利润3">'[9]03'!#REF!</definedName>
    <definedName name="利润4">'[9]04'!#REF!</definedName>
    <definedName name="利润5">'[9]05'!#REF!</definedName>
    <definedName name="利润6">'[9]06'!#REF!</definedName>
    <definedName name="利润7">'[9]05'!#REF!</definedName>
    <definedName name="淋浴玻璃门">#REF!</definedName>
    <definedName name="六面防污">'[15]人工费'!$H$13</definedName>
    <definedName name="龙骨">#REF!</definedName>
    <definedName name="龙骨安装">#REF!</definedName>
    <definedName name="铝合金抽风口">#REF!</definedName>
    <definedName name="铝合金抽风口_MT_106">#REF!</definedName>
    <definedName name="铝合金发丝踢脚线_MT_108">#REF!</definedName>
    <definedName name="铝扣板天花">#REF!</definedName>
    <definedName name="铝扣天花">#REF!</definedName>
    <definedName name="铝扣天花安装">#REF!</definedName>
    <definedName name="铝质装配式天花板_05_35">#REF!</definedName>
    <definedName name="满铺地毯">#REF!</definedName>
    <definedName name="满铺地毯辅材">#REF!</definedName>
    <definedName name="门工程系数">#REF!</definedName>
    <definedName name="门槛辅材">#REF!</definedName>
    <definedName name="门槛石">#REF!</definedName>
    <definedName name="门锁L101">#REF!</definedName>
    <definedName name="门锁L102">#REF!</definedName>
    <definedName name="门锁L103">#REF!</definedName>
    <definedName name="门锁L104">#REF!</definedName>
    <definedName name="门锁L105">#REF!</definedName>
    <definedName name="门阻M101">#REF!</definedName>
    <definedName name="门阻M102">#REF!</definedName>
    <definedName name="扪布辅材">#REF!</definedName>
    <definedName name="磨纱铜镜拉坑饰面">'[14]物料'!$D$7</definedName>
    <definedName name="磨砂青铜色不锈钢_05_31">#REF!</definedName>
    <definedName name="木地板胶水">#REF!</definedName>
    <definedName name="木龙骨">#REF!</definedName>
    <definedName name="木龙骨夹板底">#REF!</definedName>
    <definedName name="木龙骨夹板底贴扪布">#REF!</definedName>
    <definedName name="木饰面辅材">#REF!</definedName>
    <definedName name="木饰面机械费">#REF!</definedName>
    <definedName name="木饰面损耗">#REF!</definedName>
    <definedName name="木饰面踢脚线">#REF!</definedName>
    <definedName name="木饰线油清漆">#REF!</definedName>
    <definedName name="木线辅材">#REF!</definedName>
    <definedName name="难燃夹板_9">'[14]物料'!$D$15</definedName>
    <definedName name="排气扇">#REF!</definedName>
    <definedName name="排气扇材料">#REF!</definedName>
    <definedName name="配电箱_1ALEB__大堂">#REF!</definedName>
    <definedName name="配电箱_1ALEB_大堂">#REF!</definedName>
    <definedName name="偏小号家私">#REF!</definedName>
    <definedName name="铺地面瓷砖">#REF!</definedName>
    <definedName name="铺地面防静电地板">#REF!</definedName>
    <definedName name="铺地面胶地板">#REF!</definedName>
    <definedName name="铺地面石材">#REF!</definedName>
    <definedName name="铺地毯">#REF!</definedName>
    <definedName name="铺鹅卵石">#REF!</definedName>
    <definedName name="铺弧形台阶石">#REF!</definedName>
    <definedName name="铺木地板">#REF!</definedName>
    <definedName name="铺台阶石">#REF!</definedName>
    <definedName name="铺贴楼梯石材">#REF!</definedName>
    <definedName name="葡萄牙砂石_04_60">#REF!</definedName>
    <definedName name="普通二三插座">#REF!</definedName>
    <definedName name="普通损耗">#REF!</definedName>
    <definedName name="其他材料踢脚线">#REF!</definedName>
    <definedName name="浅橡木饰面_05_51.1">#REF!</definedName>
    <definedName name="浅橡木饰面_05_51.2">#REF!</definedName>
    <definedName name="墙布_05_08">#REF!</definedName>
    <definedName name="墙布_05_09">#REF!</definedName>
    <definedName name="墙身干挂石材">#REF!</definedName>
    <definedName name="墙身挂网贴石">#REF!</definedName>
    <definedName name="墙身夹板底扪布">#REF!</definedName>
    <definedName name="墙身喷漆">#REF!</definedName>
    <definedName name="墙身石材干挂">#REF!</definedName>
    <definedName name="墙身贴瓷砖">#REF!</definedName>
    <definedName name="墙身贴墙纸">#REF!</definedName>
    <definedName name="墙身贴石材">#REF!</definedName>
    <definedName name="墙身油乳胶漆">#REF!</definedName>
    <definedName name="墙纸_WC_101">#REF!</definedName>
    <definedName name="墙纸_WC_102">#REF!</definedName>
    <definedName name="墙纸_WC_103">#REF!</definedName>
    <definedName name="墙纸机械费">#REF!</definedName>
    <definedName name="墙纸损耗">#REF!</definedName>
    <definedName name="轻质钢门平开门800×1400">#REF!</definedName>
    <definedName name="清镜_05_51">#REF!</definedName>
    <definedName name="清镜6㎜_GL_107">#REF!</definedName>
    <definedName name="清漆">#REF!</definedName>
    <definedName name="取费">'[11]甲方B1'!$K$4</definedName>
    <definedName name="人工系数">#REF!</definedName>
    <definedName name="乳胶漆">#REF!</definedName>
    <definedName name="乳胶漆_05_02">#REF!</definedName>
    <definedName name="乳胶漆喷砂面_PT_02">#REF!</definedName>
    <definedName name="三联单控开关">#REF!</definedName>
    <definedName name="沙镜6㎜GL_116">#REF!</definedName>
    <definedName name="石材_05_60">#REF!</definedName>
    <definedName name="石材_05_61">#REF!</definedName>
    <definedName name="石材_05_62">#REF!</definedName>
    <definedName name="石材_ST_101">#REF!</definedName>
    <definedName name="石材_ST_101b">#REF!</definedName>
    <definedName name="石材_ST_102">#REF!</definedName>
    <definedName name="石材_ST_113">#REF!</definedName>
    <definedName name="石材_ST_115">#REF!</definedName>
    <definedName name="石材抽槽">#REF!</definedName>
    <definedName name="石材防污">#REF!</definedName>
    <definedName name="石材干挂辅材">#REF!</definedName>
    <definedName name="石材机械费">#REF!</definedName>
    <definedName name="石材脚线辅材">#REF!</definedName>
    <definedName name="石材晶面处理">#REF!</definedName>
    <definedName name="石材磨边">#REF!</definedName>
    <definedName name="石材切割">#REF!</definedName>
    <definedName name="石材湿挂辅材">#REF!</definedName>
    <definedName name="石材湿贴">#REF!</definedName>
    <definedName name="石材损耗">#REF!</definedName>
    <definedName name="石材踢脚线">#REF!</definedName>
    <definedName name="石膏板安装_不含龙骨">#REF!</definedName>
    <definedName name="石膏板吊顶平板及立板">#REF!</definedName>
    <definedName name="石膏板损耗">#REF!</definedName>
    <definedName name="石膏线">#REF!</definedName>
    <definedName name="石膏线人工">#REF!</definedName>
    <definedName name="石膏线油乳胶漆">#REF!</definedName>
    <definedName name="实木装饰门连门套_厕所_650×2200mm">#REF!</definedName>
    <definedName name="蚀刻黑色玻璃_05_53">#REF!</definedName>
    <definedName name="事故指示灯">#REF!</definedName>
    <definedName name="手纸箱_SA_104">#REF!</definedName>
    <definedName name="疏散指示灯">#REF!</definedName>
    <definedName name="双开门">#REF!</definedName>
    <definedName name="双联单控开关">#REF!</definedName>
    <definedName name="双头石英灯_A1">#REF!</definedName>
    <definedName name="双头石英灯_A2a">#REF!</definedName>
    <definedName name="双头石英灯_A4">#REF!</definedName>
    <definedName name="水泥砂浆找平">#REF!</definedName>
    <definedName name="水泥砂浆找平人工">#REF!</definedName>
    <definedName name="税金">#REF!</definedName>
    <definedName name="四联单控开关">#REF!</definedName>
    <definedName name="四头石英灯_A3">#REF!</definedName>
    <definedName name="台灯">#REF!</definedName>
    <definedName name="套">#REF!</definedName>
    <definedName name="套12">'[9]02'!#REF!</definedName>
    <definedName name="套13">#REF!</definedName>
    <definedName name="套14">'[9]03'!#REF!</definedName>
    <definedName name="套15">'[9]04'!#REF!</definedName>
    <definedName name="套16">'[9]05'!#REF!</definedName>
    <definedName name="套17">'[9]06'!#REF!</definedName>
    <definedName name="套2">'[9]02'!#REF!</definedName>
    <definedName name="套20">#REF!</definedName>
    <definedName name="套3">'[9]03'!#REF!</definedName>
    <definedName name="套4">'[9]04'!#REF!</definedName>
    <definedName name="套5">'[9]05'!#REF!</definedName>
    <definedName name="套6">'[9]06'!#REF!</definedName>
    <definedName name="套7">'[9]05'!#REF!</definedName>
    <definedName name="特别涂料_04_02">#REF!</definedName>
    <definedName name="特别油漆_05_05">#REF!</definedName>
    <definedName name="天花龙骨机械费">#REF!</definedName>
    <definedName name="贴玻璃">#REF!</definedName>
    <definedName name="贴玻璃条">#REF!</definedName>
    <definedName name="贴不锈钢饰线">#REF!</definedName>
    <definedName name="贴窗台石">#REF!</definedName>
    <definedName name="贴窗台石_按米计">#REF!</definedName>
    <definedName name="贴瓷砖或石材辅材">#REF!</definedName>
    <definedName name="贴木饰面">#REF!</definedName>
    <definedName name="贴木线">#REF!</definedName>
    <definedName name="贴墙纸辅材">#REF!</definedName>
    <definedName name="贴石材于浴缸面">#REF!</definedName>
    <definedName name="贴石线">#REF!</definedName>
    <definedName name="铁丝网">#REF!</definedName>
    <definedName name="砼C25">'[16]材料'!$E$6</definedName>
    <definedName name="筒灯_R122">#REF!</definedName>
    <definedName name="筒灯_R41">#REF!</definedName>
    <definedName name="筒灯_R43">#REF!</definedName>
    <definedName name="筒灯_R74">#REF!</definedName>
    <definedName name="筒灯_TA1">#REF!</definedName>
    <definedName name="筒灯_TCA1">#REF!</definedName>
    <definedName name="筒灯φ80mm_R45">#REF!</definedName>
    <definedName name="筒灯φ80mm_R46">#REF!</definedName>
    <definedName name="筒灯φ80mm_R64">#REF!</definedName>
    <definedName name="筒灯φ80mm_R74s">#REF!</definedName>
    <definedName name="筒灯φ80mm_R80">#REF!</definedName>
    <definedName name="椭圆挂镜">'[15]人工费'!#REF!</definedName>
    <definedName name="卫生间成品隔断_05_50">#REF!</definedName>
    <definedName name="卫浴五金系数">#REF!</definedName>
    <definedName name="洗手盆安装">#REF!</definedName>
    <definedName name="洗手盆柜">#REF!</definedName>
    <definedName name="洗手盆龙头安装">#REF!</definedName>
    <definedName name="洗手台暗藏式不锈钢废纸箱">#REF!</definedName>
    <definedName name="洗手台铺贴石材">#REF!</definedName>
    <definedName name="系数">#REF!</definedName>
    <definedName name="小便器安装">#REF!</definedName>
    <definedName name="小便器连自动冲水阀_SW_103">#REF!</definedName>
    <definedName name="小号家私">#REF!</definedName>
    <definedName name="斜铺地面石材">#REF!</definedName>
    <definedName name="衣柜人工">#REF!</definedName>
    <definedName name="油清漆">#REF!</definedName>
    <definedName name="油乳胶漆辅材">#REF!</definedName>
    <definedName name="浴缸">#REF!</definedName>
    <definedName name="浴脸盆水龙头_SA_108">#REF!</definedName>
    <definedName name="运费">#REF!</definedName>
    <definedName name="皂液器_SA_101">#REF!</definedName>
    <definedName name="皂液器_SA_114">#REF!</definedName>
    <definedName name="造型拼花石材地面">#REF!</definedName>
    <definedName name="造型墙木龙骨">#REF!</definedName>
    <definedName name="造型天花">#REF!</definedName>
    <definedName name="照明灯具辅材">#REF!</definedName>
    <definedName name="中大家私">#REF!</definedName>
    <definedName name="中家私">#REF!</definedName>
    <definedName name="主材">'[13]红叶负一'!#REF!</definedName>
    <definedName name="主材系数">#REF!</definedName>
    <definedName name="砖损耗">#REF!</definedName>
    <definedName name="装饰灯具辅材">#REF!</definedName>
    <definedName name="装饰灯系数">#REF!</definedName>
    <definedName name="自动喷香器_SA_105">#REF!</definedName>
    <definedName name="阻燃织物_04_90">#REF!</definedName>
    <definedName name="阻燃织物_04_91">#REF!</definedName>
    <definedName name="阻燃织物_04_92">#REF!</definedName>
    <definedName name="阻燃织物_04_93">#REF!</definedName>
    <definedName name="坐便器_SW_105">#REF!</definedName>
    <definedName name="座厕安装">#REF!</definedName>
    <definedName name="座厕间门铰HW_102">#REF!</definedName>
    <definedName name="座厕间门锁HW_101">#REF!</definedName>
  </definedNames>
  <calcPr fullCalcOnLoad="1"/>
</workbook>
</file>

<file path=xl/sharedStrings.xml><?xml version="1.0" encoding="utf-8"?>
<sst xmlns="http://schemas.openxmlformats.org/spreadsheetml/2006/main" count="557" uniqueCount="151">
  <si>
    <t>喜苑非展示区年前种植工程量清单</t>
  </si>
  <si>
    <t>（绿化工程）</t>
  </si>
  <si>
    <t>序号</t>
  </si>
  <si>
    <t>项目名称</t>
  </si>
  <si>
    <t>规 格(CM)</t>
  </si>
  <si>
    <t>单位</t>
  </si>
  <si>
    <t>工程量</t>
  </si>
  <si>
    <t>年前种植工程量</t>
  </si>
  <si>
    <t>综合单价:(A)+(B)+( C )+(D)+(E)
（元）</t>
  </si>
  <si>
    <t>合计（元）</t>
  </si>
  <si>
    <t>种植要求</t>
  </si>
  <si>
    <t>高度</t>
  </si>
  <si>
    <t>胸径</t>
  </si>
  <si>
    <t>冠幅</t>
  </si>
  <si>
    <t>一</t>
  </si>
  <si>
    <t>乔木</t>
  </si>
  <si>
    <t>（1）</t>
  </si>
  <si>
    <t>大区部分（包含造型船区域）</t>
  </si>
  <si>
    <t>1</t>
  </si>
  <si>
    <t>银海枣</t>
  </si>
  <si>
    <t>450-500</t>
  </si>
  <si>
    <t>30-32</t>
  </si>
  <si>
    <t>300-350</t>
  </si>
  <si>
    <t>株</t>
  </si>
  <si>
    <t>假植苗，树冠饱满不少于15片完整叶,全冠移植，特选</t>
  </si>
  <si>
    <t>2</t>
  </si>
  <si>
    <t>弯杆银海枣A</t>
  </si>
  <si>
    <t>D30-32</t>
  </si>
  <si>
    <t>树型良好,弯杆,裸杆高&gt;1000cm,保留15片以上完整叶,假植苗</t>
  </si>
  <si>
    <t>3</t>
  </si>
  <si>
    <t>弯杆银海枣B</t>
  </si>
  <si>
    <t>D23-25</t>
  </si>
  <si>
    <t>200-250</t>
  </si>
  <si>
    <t>4</t>
  </si>
  <si>
    <t>弯杆银海枣C</t>
  </si>
  <si>
    <t>250-280</t>
  </si>
  <si>
    <t>D18-20</t>
  </si>
  <si>
    <t>180-220</t>
  </si>
  <si>
    <t>树型良好,弯杆,裸杆高&gt;1000cm,保留10片以上完整叶,假植苗</t>
  </si>
  <si>
    <t>5</t>
  </si>
  <si>
    <t>狐尾椰A</t>
  </si>
  <si>
    <t>D20-22</t>
  </si>
  <si>
    <t>树型良好,直立径,保留8片以上完整叶,假植苗</t>
  </si>
  <si>
    <t>6</t>
  </si>
  <si>
    <t>狐尾椰B</t>
  </si>
  <si>
    <t>400-450</t>
  </si>
  <si>
    <t>D15-18</t>
  </si>
  <si>
    <t>树型良好,直立径,裸杆高,保留8片以上完整叶,假植苗</t>
  </si>
  <si>
    <t>7</t>
  </si>
  <si>
    <t>狐尾椰c</t>
  </si>
  <si>
    <t>D12</t>
  </si>
  <si>
    <t>8</t>
  </si>
  <si>
    <t>高杆蒲葵A</t>
  </si>
  <si>
    <t>250-300</t>
  </si>
  <si>
    <t>树型良好,直立径,裸杆高800-1000cm假植苗</t>
  </si>
  <si>
    <t>9</t>
  </si>
  <si>
    <t>高杆蒲葵B</t>
  </si>
  <si>
    <t>D25-28</t>
  </si>
  <si>
    <t>树型良好,裸杆高400-450cm,保留8片以上完整叶,假植苗</t>
  </si>
  <si>
    <t>10</t>
  </si>
  <si>
    <t>高杆蒲葵c</t>
  </si>
  <si>
    <t>150-180</t>
  </si>
  <si>
    <t>11</t>
  </si>
  <si>
    <t>金山葵</t>
  </si>
  <si>
    <t>500-550</t>
  </si>
  <si>
    <t>D25-30</t>
  </si>
  <si>
    <t>12</t>
  </si>
  <si>
    <t>高山榕A</t>
  </si>
  <si>
    <t>650-700</t>
  </si>
  <si>
    <t>55-60</t>
  </si>
  <si>
    <t>树型良好,直立径,分支点大于200cm,假植苗</t>
  </si>
  <si>
    <t>13</t>
  </si>
  <si>
    <t>丛生水蒲桃</t>
  </si>
  <si>
    <t>树型良好,5主杆以上,分支点大于200cm,假植苗,特选树</t>
  </si>
  <si>
    <t>14</t>
  </si>
  <si>
    <t>大腹木棉A</t>
  </si>
  <si>
    <t>&gt;650</t>
  </si>
  <si>
    <t>&gt;500</t>
  </si>
  <si>
    <t>树型良好,直立径,分支点大于200cm,假植苗,特选树</t>
  </si>
  <si>
    <t>15</t>
  </si>
  <si>
    <t>凤凰木</t>
  </si>
  <si>
    <t>400-500</t>
  </si>
  <si>
    <t>15-18</t>
  </si>
  <si>
    <t>350-400</t>
  </si>
  <si>
    <t>假植两年以上，冠型饱满，枝型优美，全冠移植,特选</t>
  </si>
  <si>
    <t>16</t>
  </si>
  <si>
    <t>洋紫荆A</t>
  </si>
  <si>
    <t>11-12</t>
  </si>
  <si>
    <t>假植苗，冠型饱满，枝型优美，全冠移植</t>
  </si>
  <si>
    <t>17</t>
  </si>
  <si>
    <t>丛生黄槐</t>
  </si>
  <si>
    <t>18</t>
  </si>
  <si>
    <t>橡皮榕</t>
  </si>
  <si>
    <t>600-650</t>
  </si>
  <si>
    <t>15-16</t>
  </si>
  <si>
    <t>假植苗，全冠移植，长势良好</t>
  </si>
  <si>
    <t>19</t>
  </si>
  <si>
    <t>高山榕C</t>
  </si>
  <si>
    <t>550-600</t>
  </si>
  <si>
    <t>16-18</t>
  </si>
  <si>
    <t>330-350</t>
  </si>
  <si>
    <t>20</t>
  </si>
  <si>
    <t>菩提榕</t>
  </si>
  <si>
    <t>20-22</t>
  </si>
  <si>
    <t>假植苗，全冠移植，分枝多，长势良好</t>
  </si>
  <si>
    <t>21</t>
  </si>
  <si>
    <t>露兜A</t>
  </si>
  <si>
    <t>地径14-15</t>
  </si>
  <si>
    <t xml:space="preserve">树型良好,丛生,自然状,直立径,假植苗   </t>
  </si>
  <si>
    <t>22</t>
  </si>
  <si>
    <t>露兜B</t>
  </si>
  <si>
    <t>地径10-12</t>
  </si>
  <si>
    <t>23</t>
  </si>
  <si>
    <t>小叶榕A</t>
  </si>
  <si>
    <t>&gt;700</t>
  </si>
  <si>
    <t>合计：</t>
  </si>
  <si>
    <t>备注：</t>
  </si>
  <si>
    <t>1、第B项“清单外增减（补充项目）”，指投标人在仔细核对图纸后，对清单列项或工程量的增减。</t>
  </si>
  <si>
    <t>投标报价工程量清单汇总表</t>
  </si>
  <si>
    <t>工程名称：喜苑(一期）非展示区园林景观工程</t>
  </si>
  <si>
    <t>分部工程名称</t>
  </si>
  <si>
    <t>金额（元）</t>
  </si>
  <si>
    <t>备注</t>
  </si>
  <si>
    <t>绿化工程</t>
  </si>
  <si>
    <t>综合单价</t>
  </si>
  <si>
    <t>税金（%）</t>
  </si>
  <si>
    <t>含税工程造价合计：</t>
  </si>
  <si>
    <t>投标报价工程量清单计价表</t>
  </si>
  <si>
    <t>35-40</t>
  </si>
  <si>
    <t>D35-40</t>
  </si>
  <si>
    <t>D28-30</t>
  </si>
  <si>
    <t>D22-25</t>
  </si>
  <si>
    <t>D20-25</t>
  </si>
  <si>
    <t>D15</t>
  </si>
  <si>
    <t>D45-50</t>
  </si>
  <si>
    <t>D40-45</t>
  </si>
  <si>
    <t>850-900</t>
  </si>
  <si>
    <t>26</t>
  </si>
  <si>
    <t>27</t>
  </si>
  <si>
    <t>32</t>
  </si>
  <si>
    <t>700-800</t>
  </si>
  <si>
    <t>38</t>
  </si>
  <si>
    <t>47</t>
  </si>
  <si>
    <t>52</t>
  </si>
  <si>
    <t>57</t>
  </si>
  <si>
    <t>24-25</t>
  </si>
  <si>
    <t>秋风</t>
  </si>
  <si>
    <t>（2）</t>
  </si>
  <si>
    <t>酒店大堂入口</t>
  </si>
  <si>
    <t>二</t>
  </si>
  <si>
    <t>灌木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</si>
</sst>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78" formatCode="yy\.mm\.dd"/>
    <numFmt numFmtId="179" formatCode="_-* #,##0_-;\-* #,##0_-;_-* &quot;-&quot;_-;_-@_-"/>
    <numFmt numFmtId="180" formatCode="\$#,##0;\(\$#,##0\)"/>
    <numFmt numFmtId="181" formatCode="&quot;$&quot;#,##0.00_);[Red]\(&quot;$&quot;#,##0.00\)"/>
    <numFmt numFmtId="182" formatCode="&quot;$&quot;\ #,##0.00_-;[Red]&quot;$&quot;\ #,##0.00\-"/>
    <numFmt numFmtId="183" formatCode="_-&quot;$&quot;\ * #,##0_-;_-&quot;$&quot;\ * #,##0\-;_-&quot;$&quot;\ * &quot;-&quot;_-;_-@_-"/>
    <numFmt numFmtId="184" formatCode="\$#,##0.00;\(\$#,##0.00\)"/>
    <numFmt numFmtId="185" formatCode="#,##0;\(#,##0\)"/>
    <numFmt numFmtId="186" formatCode="#,##0.0_);\(#,##0.0\)"/>
    <numFmt numFmtId="187" formatCode="_-&quot;$&quot;\ * #,##0.00_-;_-&quot;$&quot;\ * #,##0.00\-;_-&quot;$&quot;\ * &quot;-&quot;??_-;_-@_-"/>
    <numFmt numFmtId="188" formatCode="&quot;$&quot;#,##0_);[Red]\(&quot;$&quot;#,##0\)"/>
    <numFmt numFmtId="189" formatCode="&quot;\&quot;&quot;\&quot;&quot;\&quot;&quot;\&quot;&quot;\&quot;&quot;\&quot;&quot;\&quot;&quot;\&quot;\$#,##0.00_);[Red]&quot;\&quot;&quot;\&quot;&quot;\&quot;&quot;\&quot;&quot;\&quot;&quot;\&quot;&quot;\&quot;&quot;\&quot;\(&quot;\&quot;&quot;\&quot;&quot;\&quot;&quot;\&quot;&quot;\&quot;&quot;\&quot;&quot;\&quot;&quot;\&quot;\$#,##0.00&quot;\&quot;&quot;\&quot;&quot;\&quot;&quot;\&quot;&quot;\&quot;&quot;\&quot;&quot;\&quot;&quot;\&quot;\)"/>
    <numFmt numFmtId="190" formatCode="&quot;\&quot;#,##0.00;[Red]&quot;\&quot;\-#,##0.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;[Red]&quot;-&quot;#,##0"/>
    <numFmt numFmtId="194" formatCode="#,##0.00;[Red]&quot;-&quot;#,##0.00"/>
    <numFmt numFmtId="195" formatCode="&quot;\&quot;#,##0;[Red]&quot;\&quot;\-#,##0"/>
  </numFmts>
  <fonts count="9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name val="Arial"/>
      <family val="2"/>
    </font>
    <font>
      <b/>
      <sz val="12"/>
      <color indexed="10"/>
      <name val="宋体"/>
      <family val="0"/>
    </font>
    <font>
      <sz val="10"/>
      <name val="Geneva"/>
      <family val="2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sz val="10"/>
      <name val="宋体"/>
      <family val="0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color indexed="16"/>
      <name val="MS Serif"/>
      <family val="1"/>
    </font>
    <font>
      <sz val="10"/>
      <name val="MS Serif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Helv"/>
      <family val="2"/>
    </font>
    <font>
      <sz val="12"/>
      <color indexed="9"/>
      <name val="宋体"/>
      <family val="0"/>
    </font>
    <font>
      <b/>
      <sz val="10"/>
      <name val="MS Sans Serif"/>
      <family val="2"/>
    </font>
    <font>
      <b/>
      <sz val="12"/>
      <name val="Helv"/>
      <family val="2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sz val="8"/>
      <name val="MS Sans Serif"/>
      <family val="2"/>
    </font>
    <font>
      <b/>
      <sz val="14"/>
      <name val="Helv"/>
      <family val="2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2"/>
      <name val="Arial"/>
      <family val="2"/>
    </font>
    <font>
      <b/>
      <sz val="11"/>
      <name val="Helv"/>
      <family val="2"/>
    </font>
    <font>
      <sz val="11"/>
      <color indexed="60"/>
      <name val="宋体"/>
      <family val="0"/>
    </font>
    <font>
      <b/>
      <sz val="8"/>
      <color indexed="8"/>
      <name val="Helv"/>
      <family val="2"/>
    </font>
    <font>
      <sz val="12"/>
      <color indexed="9"/>
      <name val="Helv"/>
      <family val="2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Tms Rmn"/>
      <family val="1"/>
    </font>
    <font>
      <sz val="12"/>
      <name val="SimSun"/>
      <family val="0"/>
    </font>
    <font>
      <sz val="7"/>
      <name val="Small Fonts"/>
      <family val="2"/>
    </font>
    <font>
      <sz val="11"/>
      <color indexed="10"/>
      <name val="宋体"/>
      <family val="0"/>
    </font>
    <font>
      <sz val="8"/>
      <name val="MS Sans Serif"/>
      <family val="2"/>
    </font>
    <font>
      <sz val="10"/>
      <color indexed="8"/>
      <name val="Arial"/>
      <family val="2"/>
    </font>
    <font>
      <sz val="24"/>
      <color indexed="13"/>
      <name val="Helv"/>
      <family val="2"/>
    </font>
    <font>
      <sz val="12"/>
      <color indexed="13"/>
      <name val="Helv"/>
      <family val="2"/>
    </font>
    <font>
      <sz val="12"/>
      <color indexed="20"/>
      <name val="宋体"/>
      <family val="0"/>
    </font>
    <font>
      <b/>
      <sz val="10"/>
      <name val="Arial"/>
      <family val="2"/>
    </font>
    <font>
      <b/>
      <sz val="14"/>
      <name val="楷体"/>
      <family val="3"/>
    </font>
    <font>
      <sz val="10"/>
      <name val="楷体"/>
      <family val="3"/>
    </font>
    <font>
      <sz val="12"/>
      <name val="柧挬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9"/>
      <name val="Arial"/>
      <family val="2"/>
    </font>
    <font>
      <u val="single"/>
      <sz val="9"/>
      <color indexed="36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2"/>
      <name val="官帕眉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1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 vertical="center"/>
      <protection/>
    </xf>
    <xf numFmtId="0" fontId="2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0" borderId="0">
      <alignment/>
      <protection/>
    </xf>
    <xf numFmtId="0" fontId="7" fillId="0" borderId="0">
      <alignment vertical="center"/>
      <protection/>
    </xf>
    <xf numFmtId="0" fontId="14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7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7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7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7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>
      <alignment/>
      <protection locked="0"/>
    </xf>
    <xf numFmtId="0" fontId="17" fillId="0" borderId="0" applyNumberFormat="0" applyFill="0" applyBorder="0" applyAlignment="0" applyProtection="0"/>
    <xf numFmtId="0" fontId="21" fillId="0" borderId="0">
      <alignment horizontal="center" wrapText="1"/>
      <protection locked="0"/>
    </xf>
    <xf numFmtId="177" fontId="8" fillId="0" borderId="0" applyFill="0" applyBorder="0" applyAlignment="0">
      <protection/>
    </xf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5" fontId="28" fillId="0" borderId="0">
      <alignment/>
      <protection/>
    </xf>
    <xf numFmtId="176" fontId="0" fillId="0" borderId="0" applyFont="0" applyFill="0" applyBorder="0" applyAlignment="0" applyProtection="0"/>
    <xf numFmtId="0" fontId="20" fillId="0" borderId="0" applyNumberFormat="0" applyAlignment="0">
      <protection/>
    </xf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2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1">
      <alignment vertical="center"/>
      <protection/>
    </xf>
    <xf numFmtId="15" fontId="33" fillId="0" borderId="0">
      <alignment/>
      <protection/>
    </xf>
    <xf numFmtId="180" fontId="28" fillId="0" borderId="0">
      <alignment/>
      <protection/>
    </xf>
    <xf numFmtId="0" fontId="19" fillId="0" borderId="0" applyNumberFormat="0" applyAlignment="0">
      <protection/>
    </xf>
    <xf numFmtId="0" fontId="18" fillId="26" borderId="0" applyNumberFormat="0" applyBorder="0" applyAlignment="0" applyProtection="0"/>
    <xf numFmtId="0" fontId="26" fillId="0" borderId="0">
      <alignment horizontal="left"/>
      <protection/>
    </xf>
    <xf numFmtId="0" fontId="37" fillId="0" borderId="2" applyNumberFormat="0" applyAlignment="0" applyProtection="0"/>
    <xf numFmtId="0" fontId="37" fillId="0" borderId="3">
      <alignment horizontal="left" vertical="center"/>
      <protection/>
    </xf>
    <xf numFmtId="0" fontId="29" fillId="0" borderId="4">
      <alignment horizontal="center"/>
      <protection/>
    </xf>
    <xf numFmtId="0" fontId="29" fillId="0" borderId="0">
      <alignment horizontal="center"/>
      <protection/>
    </xf>
    <xf numFmtId="0" fontId="18" fillId="27" borderId="5" applyNumberFormat="0" applyBorder="0" applyAlignment="0" applyProtection="0"/>
    <xf numFmtId="186" fontId="23" fillId="28" borderId="0">
      <alignment/>
      <protection/>
    </xf>
    <xf numFmtId="0" fontId="22" fillId="0" borderId="0">
      <alignment/>
      <protection/>
    </xf>
    <xf numFmtId="0" fontId="30" fillId="29" borderId="1">
      <alignment vertical="center"/>
      <protection/>
    </xf>
    <xf numFmtId="186" fontId="41" fillId="3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4">
      <alignment/>
      <protection/>
    </xf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8" fillId="0" borderId="0">
      <alignment/>
      <protection/>
    </xf>
    <xf numFmtId="37" fontId="46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189" fontId="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8" fillId="0" borderId="0">
      <alignment/>
      <protection/>
    </xf>
    <xf numFmtId="14" fontId="2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25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32" borderId="0" applyNumberFormat="0" applyFont="0" applyBorder="0" applyAlignment="0">
      <protection/>
    </xf>
    <xf numFmtId="0" fontId="0" fillId="32" borderId="0" applyNumberFormat="0" applyFont="0" applyBorder="0" applyAlignment="0">
      <protection/>
    </xf>
    <xf numFmtId="0" fontId="0" fillId="32" borderId="0" applyNumberFormat="0" applyFont="0" applyBorder="0" applyAlignment="0">
      <protection/>
    </xf>
    <xf numFmtId="0" fontId="0" fillId="32" borderId="0" applyNumberFormat="0" applyFont="0" applyBorder="0" applyAlignment="0"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1" borderId="3" applyNumberFormat="0" applyFont="0" applyAlignment="0">
      <protection/>
    </xf>
    <xf numFmtId="0" fontId="0" fillId="1" borderId="3" applyNumberFormat="0" applyFont="0" applyAlignment="0">
      <protection/>
    </xf>
    <xf numFmtId="0" fontId="0" fillId="1" borderId="3" applyNumberFormat="0" applyFont="0" applyAlignment="0">
      <protection/>
    </xf>
    <xf numFmtId="0" fontId="0" fillId="1" borderId="3" applyNumberFormat="0" applyFont="0" applyAlignment="0">
      <protection/>
    </xf>
    <xf numFmtId="0" fontId="48" fillId="0" borderId="0" applyNumberFormat="0" applyFill="0" applyBorder="0" applyAlignment="0">
      <protection/>
    </xf>
    <xf numFmtId="0" fontId="44" fillId="33" borderId="6">
      <alignment/>
      <protection locked="0"/>
    </xf>
    <xf numFmtId="0" fontId="32" fillId="0" borderId="0">
      <alignment/>
      <protection/>
    </xf>
    <xf numFmtId="0" fontId="49" fillId="0" borderId="0">
      <alignment vertical="top"/>
      <protection/>
    </xf>
    <xf numFmtId="0" fontId="38" fillId="0" borderId="0">
      <alignment/>
      <protection/>
    </xf>
    <xf numFmtId="40" fontId="40" fillId="0" borderId="0" applyBorder="0">
      <alignment horizontal="right"/>
      <protection/>
    </xf>
    <xf numFmtId="0" fontId="44" fillId="33" borderId="6">
      <alignment/>
      <protection locked="0"/>
    </xf>
    <xf numFmtId="0" fontId="44" fillId="33" borderId="6">
      <alignment/>
      <protection locked="0"/>
    </xf>
    <xf numFmtId="0" fontId="23" fillId="0" borderId="1">
      <alignment vertical="center"/>
      <protection/>
    </xf>
    <xf numFmtId="0" fontId="23" fillId="0" borderId="1">
      <alignment vertical="center"/>
      <protection/>
    </xf>
    <xf numFmtId="0" fontId="50" fillId="30" borderId="0">
      <alignment vertical="center"/>
      <protection/>
    </xf>
    <xf numFmtId="0" fontId="51" fillId="30" borderId="0">
      <alignment vertical="center"/>
      <protection/>
    </xf>
    <xf numFmtId="0" fontId="30" fillId="0" borderId="7">
      <alignment vertical="center"/>
      <protection/>
    </xf>
    <xf numFmtId="0" fontId="26" fillId="0" borderId="7">
      <alignment vertical="center"/>
      <protection/>
    </xf>
    <xf numFmtId="0" fontId="30" fillId="0" borderId="1">
      <alignment vertical="center"/>
      <protection/>
    </xf>
    <xf numFmtId="0" fontId="26" fillId="0" borderId="1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8" applyNumberFormat="0" applyFill="0" applyProtection="0">
      <alignment horizontal="right"/>
    </xf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76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77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8" applyNumberFormat="0" applyFill="0" applyProtection="0">
      <alignment horizontal="center"/>
    </xf>
    <xf numFmtId="0" fontId="55" fillId="0" borderId="15" applyNumberFormat="0" applyFill="0" applyProtection="0">
      <alignment horizontal="center"/>
    </xf>
    <xf numFmtId="0" fontId="78" fillId="3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6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0" fillId="3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1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2" fillId="36" borderId="18" applyNumberFormat="0" applyAlignment="0" applyProtection="0"/>
    <xf numFmtId="0" fontId="35" fillId="26" borderId="19" applyNumberFormat="0" applyAlignment="0" applyProtection="0"/>
    <xf numFmtId="0" fontId="35" fillId="26" borderId="19" applyNumberFormat="0" applyAlignment="0" applyProtection="0"/>
    <xf numFmtId="0" fontId="35" fillId="26" borderId="19" applyNumberFormat="0" applyAlignment="0" applyProtection="0"/>
    <xf numFmtId="0" fontId="35" fillId="26" borderId="19" applyNumberFormat="0" applyAlignment="0" applyProtection="0"/>
    <xf numFmtId="0" fontId="83" fillId="37" borderId="20" applyNumberFormat="0" applyAlignment="0" applyProtection="0"/>
    <xf numFmtId="0" fontId="59" fillId="38" borderId="21" applyNumberFormat="0" applyAlignment="0" applyProtection="0"/>
    <xf numFmtId="0" fontId="59" fillId="38" borderId="21" applyNumberFormat="0" applyAlignment="0" applyProtection="0"/>
    <xf numFmtId="0" fontId="59" fillId="38" borderId="21" applyNumberFormat="0" applyAlignment="0" applyProtection="0"/>
    <xf numFmtId="0" fontId="59" fillId="38" borderId="21" applyNumberFormat="0" applyAlignment="0" applyProtection="0"/>
    <xf numFmtId="0" fontId="8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15" applyNumberFormat="0" applyFill="0" applyProtection="0">
      <alignment horizontal="left"/>
    </xf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22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7" fillId="0" borderId="0">
      <alignment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2" fillId="0" borderId="0">
      <alignment/>
      <protection/>
    </xf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7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7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3" fillId="45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3" fillId="46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7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178" fontId="8" fillId="0" borderId="15" applyFill="0" applyProtection="0">
      <alignment horizontal="right"/>
    </xf>
    <xf numFmtId="0" fontId="8" fillId="0" borderId="8" applyNumberFormat="0" applyFill="0" applyProtection="0">
      <alignment horizontal="left"/>
    </xf>
    <xf numFmtId="0" fontId="87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88" fillId="36" borderId="24" applyNumberFormat="0" applyAlignment="0" applyProtection="0"/>
    <xf numFmtId="0" fontId="43" fillId="26" borderId="25" applyNumberFormat="0" applyAlignment="0" applyProtection="0"/>
    <xf numFmtId="0" fontId="43" fillId="26" borderId="25" applyNumberFormat="0" applyAlignment="0" applyProtection="0"/>
    <xf numFmtId="0" fontId="43" fillId="26" borderId="25" applyNumberFormat="0" applyAlignment="0" applyProtection="0"/>
    <xf numFmtId="0" fontId="43" fillId="26" borderId="25" applyNumberFormat="0" applyAlignment="0" applyProtection="0"/>
    <xf numFmtId="0" fontId="89" fillId="51" borderId="18" applyNumberFormat="0" applyAlignment="0" applyProtection="0"/>
    <xf numFmtId="0" fontId="57" fillId="9" borderId="19" applyNumberFormat="0" applyAlignment="0" applyProtection="0"/>
    <xf numFmtId="0" fontId="57" fillId="9" borderId="19" applyNumberFormat="0" applyAlignment="0" applyProtection="0"/>
    <xf numFmtId="0" fontId="57" fillId="9" borderId="19" applyNumberFormat="0" applyAlignment="0" applyProtection="0"/>
    <xf numFmtId="0" fontId="57" fillId="9" borderId="19" applyNumberFormat="0" applyAlignment="0" applyProtection="0"/>
    <xf numFmtId="1" fontId="8" fillId="0" borderId="15" applyFill="0" applyProtection="0">
      <alignment horizontal="center"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45" fillId="0" borderId="0">
      <alignment/>
      <protection/>
    </xf>
    <xf numFmtId="0" fontId="90" fillId="0" borderId="0" applyNumberFormat="0" applyFill="0" applyBorder="0" applyAlignment="0" applyProtection="0"/>
    <xf numFmtId="0" fontId="56" fillId="0" borderId="0">
      <alignment/>
      <protection/>
    </xf>
    <xf numFmtId="0" fontId="33" fillId="0" borderId="0">
      <alignment/>
      <protection/>
    </xf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52" borderId="26" applyNumberFormat="0" applyFont="0" applyAlignment="0" applyProtection="0"/>
    <xf numFmtId="0" fontId="0" fillId="27" borderId="27" applyNumberFormat="0" applyFont="0" applyAlignment="0" applyProtection="0"/>
    <xf numFmtId="0" fontId="0" fillId="27" borderId="27" applyNumberFormat="0" applyFont="0" applyAlignment="0" applyProtection="0"/>
    <xf numFmtId="0" fontId="0" fillId="27" borderId="27" applyNumberFormat="0" applyFont="0" applyAlignment="0" applyProtection="0"/>
    <xf numFmtId="0" fontId="0" fillId="27" borderId="27" applyNumberFormat="0" applyFont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1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49" fontId="0" fillId="0" borderId="0" xfId="1070" applyNumberFormat="1" applyFont="1" applyFill="1" applyBorder="1" applyAlignment="1" applyProtection="1">
      <alignment vertical="center"/>
      <protection/>
    </xf>
    <xf numFmtId="0" fontId="0" fillId="0" borderId="0" xfId="1070" applyNumberFormat="1" applyFont="1" applyFill="1" applyBorder="1" applyAlignment="1" applyProtection="1">
      <alignment horizontal="center" vertical="center" wrapText="1"/>
      <protection/>
    </xf>
    <xf numFmtId="0" fontId="0" fillId="0" borderId="0" xfId="1070" applyNumberFormat="1" applyFont="1" applyFill="1" applyBorder="1" applyAlignment="1" applyProtection="1">
      <alignment vertical="center" wrapText="1"/>
      <protection/>
    </xf>
    <xf numFmtId="49" fontId="0" fillId="0" borderId="0" xfId="1070" applyNumberFormat="1" applyFont="1" applyFill="1" applyBorder="1" applyAlignment="1" applyProtection="1">
      <alignment vertical="center" wrapText="1"/>
      <protection/>
    </xf>
    <xf numFmtId="0" fontId="0" fillId="0" borderId="5" xfId="828" applyNumberFormat="1" applyFont="1" applyFill="1" applyBorder="1" applyAlignment="1">
      <alignment horizontal="center" vertical="center" wrapText="1"/>
      <protection/>
    </xf>
    <xf numFmtId="49" fontId="2" fillId="0" borderId="5" xfId="828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vertical="center"/>
    </xf>
    <xf numFmtId="0" fontId="2" fillId="0" borderId="5" xfId="828" applyFont="1" applyFill="1" applyBorder="1" applyAlignment="1" applyProtection="1">
      <alignment horizontal="center" vertical="center"/>
      <protection/>
    </xf>
    <xf numFmtId="0" fontId="2" fillId="0" borderId="5" xfId="828" applyNumberFormat="1" applyFont="1" applyFill="1" applyBorder="1" applyAlignment="1" applyProtection="1">
      <alignment horizontal="center" vertical="center"/>
      <protection/>
    </xf>
    <xf numFmtId="0" fontId="2" fillId="0" borderId="5" xfId="828" applyNumberFormat="1" applyFont="1" applyFill="1" applyBorder="1" applyAlignment="1" applyProtection="1">
      <alignment vertical="center"/>
      <protection/>
    </xf>
    <xf numFmtId="49" fontId="0" fillId="0" borderId="5" xfId="828" applyNumberFormat="1" applyFont="1" applyFill="1" applyBorder="1" applyAlignment="1">
      <alignment horizontal="center" vertical="center"/>
      <protection/>
    </xf>
    <xf numFmtId="0" fontId="0" fillId="0" borderId="5" xfId="828" applyFont="1" applyFill="1" applyBorder="1" applyAlignment="1">
      <alignment horizontal="center" vertical="center"/>
      <protection/>
    </xf>
    <xf numFmtId="0" fontId="0" fillId="0" borderId="5" xfId="828" applyNumberFormat="1" applyFont="1" applyFill="1" applyBorder="1" applyAlignment="1">
      <alignment horizontal="center" vertical="center"/>
      <protection/>
    </xf>
    <xf numFmtId="58" fontId="0" fillId="0" borderId="5" xfId="828" applyNumberFormat="1" applyFont="1" applyFill="1" applyBorder="1" applyAlignment="1">
      <alignment horizontal="center" vertical="center"/>
      <protection/>
    </xf>
    <xf numFmtId="49" fontId="2" fillId="0" borderId="5" xfId="828" applyNumberFormat="1" applyFont="1" applyFill="1" applyBorder="1" applyAlignment="1">
      <alignment vertical="center"/>
      <protection/>
    </xf>
    <xf numFmtId="0" fontId="2" fillId="0" borderId="5" xfId="828" applyNumberFormat="1" applyFont="1" applyFill="1" applyBorder="1" applyAlignment="1">
      <alignment vertical="center"/>
      <protection/>
    </xf>
    <xf numFmtId="0" fontId="2" fillId="0" borderId="5" xfId="828" applyFont="1" applyFill="1" applyBorder="1" applyAlignment="1">
      <alignment vertical="center"/>
      <protection/>
    </xf>
    <xf numFmtId="49" fontId="2" fillId="0" borderId="5" xfId="828" applyNumberFormat="1" applyFont="1" applyFill="1" applyBorder="1" applyAlignment="1">
      <alignment horizontal="center" vertical="center"/>
      <protection/>
    </xf>
    <xf numFmtId="0" fontId="2" fillId="0" borderId="5" xfId="828" applyNumberFormat="1" applyFont="1" applyFill="1" applyBorder="1" applyAlignment="1">
      <alignment horizontal="center" vertical="center" wrapText="1"/>
      <protection/>
    </xf>
    <xf numFmtId="0" fontId="2" fillId="0" borderId="5" xfId="0" applyFont="1" applyFill="1" applyBorder="1" applyAlignment="1">
      <alignment vertical="center"/>
    </xf>
    <xf numFmtId="0" fontId="2" fillId="0" borderId="5" xfId="828" applyFont="1" applyFill="1" applyBorder="1" applyAlignment="1">
      <alignment horizontal="center" vertical="center"/>
      <protection/>
    </xf>
    <xf numFmtId="0" fontId="2" fillId="0" borderId="5" xfId="828" applyNumberFormat="1" applyFont="1" applyFill="1" applyBorder="1" applyAlignment="1">
      <alignment horizontal="center" vertical="center"/>
      <protection/>
    </xf>
    <xf numFmtId="0" fontId="81" fillId="0" borderId="0" xfId="0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3" fontId="91" fillId="0" borderId="0" xfId="1576" applyFont="1" applyFill="1" applyAlignment="1">
      <alignment vertical="center"/>
    </xf>
    <xf numFmtId="49" fontId="0" fillId="0" borderId="0" xfId="828" applyNumberFormat="1" applyFont="1" applyFill="1" applyBorder="1" applyAlignment="1">
      <alignment vertical="center"/>
      <protection/>
    </xf>
    <xf numFmtId="0" fontId="0" fillId="0" borderId="0" xfId="828" applyNumberFormat="1" applyFont="1" applyFill="1" applyBorder="1" applyAlignment="1">
      <alignment horizontal="center" vertical="center" wrapText="1"/>
      <protection/>
    </xf>
    <xf numFmtId="0" fontId="0" fillId="0" borderId="0" xfId="828" applyFont="1" applyFill="1" applyBorder="1" applyAlignment="1">
      <alignment vertical="center"/>
      <protection/>
    </xf>
    <xf numFmtId="0" fontId="0" fillId="0" borderId="0" xfId="828" applyNumberFormat="1" applyFont="1" applyFill="1" applyBorder="1" applyAlignment="1">
      <alignment horizontal="center" vertical="center"/>
      <protection/>
    </xf>
    <xf numFmtId="43" fontId="0" fillId="0" borderId="0" xfId="1576" applyNumberFormat="1" applyFont="1" applyFill="1" applyBorder="1" applyAlignment="1" applyProtection="1">
      <alignment vertical="center" wrapText="1"/>
      <protection/>
    </xf>
    <xf numFmtId="43" fontId="0" fillId="0" borderId="0" xfId="1576" applyNumberFormat="1" applyFont="1" applyFill="1" applyBorder="1" applyAlignment="1">
      <alignment vertical="center"/>
    </xf>
    <xf numFmtId="0" fontId="0" fillId="0" borderId="0" xfId="1070" applyNumberFormat="1" applyFont="1" applyFill="1" applyBorder="1" applyAlignment="1" applyProtection="1">
      <alignment horizontal="left" vertical="center" wrapText="1"/>
      <protection/>
    </xf>
    <xf numFmtId="43" fontId="2" fillId="0" borderId="5" xfId="1576" applyNumberFormat="1" applyFont="1" applyFill="1" applyBorder="1" applyAlignment="1" applyProtection="1">
      <alignment horizontal="center" vertical="center"/>
      <protection/>
    </xf>
    <xf numFmtId="43" fontId="2" fillId="0" borderId="5" xfId="1576" applyNumberFormat="1" applyFont="1" applyFill="1" applyBorder="1" applyAlignment="1">
      <alignment vertical="center"/>
    </xf>
    <xf numFmtId="0" fontId="2" fillId="0" borderId="5" xfId="828" applyFont="1" applyFill="1" applyBorder="1" applyAlignment="1">
      <alignment horizontal="left" vertical="center" wrapText="1"/>
      <protection/>
    </xf>
    <xf numFmtId="43" fontId="0" fillId="0" borderId="5" xfId="1576" applyNumberFormat="1" applyFont="1" applyFill="1" applyBorder="1" applyAlignment="1" applyProtection="1">
      <alignment horizontal="left" vertical="center" shrinkToFit="1"/>
      <protection/>
    </xf>
    <xf numFmtId="43" fontId="0" fillId="0" borderId="5" xfId="1576" applyNumberFormat="1" applyFont="1" applyFill="1" applyBorder="1" applyAlignment="1">
      <alignment vertical="center"/>
    </xf>
    <xf numFmtId="0" fontId="0" fillId="0" borderId="5" xfId="828" applyFont="1" applyFill="1" applyBorder="1" applyAlignment="1">
      <alignment horizontal="left" vertical="center" wrapText="1"/>
      <protection/>
    </xf>
    <xf numFmtId="43" fontId="2" fillId="0" borderId="5" xfId="1576" applyNumberFormat="1" applyFont="1" applyFill="1" applyBorder="1" applyAlignment="1" applyProtection="1">
      <alignment vertical="center" shrinkToFit="1"/>
      <protection/>
    </xf>
    <xf numFmtId="43" fontId="2" fillId="0" borderId="5" xfId="1576" applyNumberFormat="1" applyFont="1" applyFill="1" applyBorder="1" applyAlignment="1" applyProtection="1">
      <alignment horizontal="left" vertical="center" shrinkToFit="1"/>
      <protection/>
    </xf>
    <xf numFmtId="0" fontId="2" fillId="0" borderId="5" xfId="828" applyFont="1" applyFill="1" applyBorder="1" applyAlignment="1">
      <alignment horizontal="center" vertical="center" wrapText="1"/>
      <protection/>
    </xf>
    <xf numFmtId="0" fontId="0" fillId="0" borderId="0" xfId="82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43" fontId="0" fillId="0" borderId="0" xfId="1576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3" fontId="2" fillId="0" borderId="0" xfId="157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43" fontId="2" fillId="0" borderId="5" xfId="1576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3" fontId="0" fillId="0" borderId="15" xfId="1576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3" fontId="2" fillId="0" borderId="15" xfId="1576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92" fillId="0" borderId="5" xfId="828" applyNumberFormat="1" applyFont="1" applyFill="1" applyBorder="1" applyAlignment="1">
      <alignment horizontal="center" vertical="center"/>
      <protection/>
    </xf>
    <xf numFmtId="0" fontId="3" fillId="0" borderId="0" xfId="1232" applyFont="1" applyFill="1" applyBorder="1" applyAlignment="1">
      <alignment horizontal="center" vertical="center"/>
      <protection/>
    </xf>
    <xf numFmtId="0" fontId="4" fillId="0" borderId="0" xfId="1232" applyFont="1" applyFill="1" applyBorder="1" applyAlignment="1">
      <alignment horizontal="center" vertical="center"/>
      <protection/>
    </xf>
    <xf numFmtId="0" fontId="0" fillId="0" borderId="5" xfId="828" applyFont="1" applyFill="1" applyBorder="1" applyAlignment="1">
      <alignment horizontal="center" vertical="center" wrapText="1"/>
      <protection/>
    </xf>
    <xf numFmtId="0" fontId="2" fillId="0" borderId="5" xfId="828" applyNumberFormat="1" applyFont="1" applyFill="1" applyBorder="1" applyAlignment="1">
      <alignment horizontal="center" vertical="center"/>
      <protection/>
    </xf>
    <xf numFmtId="0" fontId="0" fillId="0" borderId="5" xfId="828" applyNumberFormat="1" applyFont="1" applyFill="1" applyBorder="1" applyAlignment="1">
      <alignment horizontal="center" vertical="center" wrapText="1"/>
      <protection/>
    </xf>
    <xf numFmtId="0" fontId="5" fillId="0" borderId="5" xfId="828" applyNumberFormat="1" applyFont="1" applyFill="1" applyBorder="1" applyAlignment="1">
      <alignment horizontal="center" vertical="center" wrapText="1"/>
      <protection/>
    </xf>
    <xf numFmtId="49" fontId="0" fillId="0" borderId="5" xfId="0" applyNumberFormat="1" applyFont="1" applyFill="1" applyBorder="1" applyAlignment="1">
      <alignment horizontal="center" vertical="center"/>
    </xf>
    <xf numFmtId="0" fontId="5" fillId="0" borderId="5" xfId="828" applyFont="1" applyFill="1" applyBorder="1" applyAlignment="1">
      <alignment horizontal="center" vertical="center" wrapText="1"/>
      <protection/>
    </xf>
    <xf numFmtId="43" fontId="0" fillId="0" borderId="5" xfId="1576" applyNumberFormat="1" applyFont="1" applyFill="1" applyBorder="1" applyAlignment="1">
      <alignment horizontal="center" vertical="center" wrapText="1"/>
    </xf>
    <xf numFmtId="49" fontId="0" fillId="0" borderId="5" xfId="82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1687">
    <cellStyle name="Normal" xfId="0"/>
    <cellStyle name="_x0007_" xfId="15"/>
    <cellStyle name="@ET_Style?CF_Style_1" xfId="16"/>
    <cellStyle name="_17层+商场的长城清单机电" xfId="17"/>
    <cellStyle name="_21层办公室" xfId="18"/>
    <cellStyle name="_Book1" xfId="19"/>
    <cellStyle name="_Book1_1" xfId="20"/>
    <cellStyle name="_Book1_1 2" xfId="21"/>
    <cellStyle name="_Book1_1 2 2" xfId="22"/>
    <cellStyle name="_Book1_1 3" xfId="23"/>
    <cellStyle name="_ET_STYLE_NoName_00_" xfId="24"/>
    <cellStyle name="_ET_STYLE_NoName_00__Book1" xfId="25"/>
    <cellStyle name="_ET_STYLE_NoName_00__Book1_1" xfId="26"/>
    <cellStyle name="_ET_STYLE_NoName_00__G3-3项目B电梯桥箱标准装修清单)出街" xfId="27"/>
    <cellStyle name="_ET_STYLE_NoName_00__Sheet3" xfId="28"/>
    <cellStyle name="_ET_STYLE_NoName_00__咕咕钟酒店-100111分析" xfId="29"/>
    <cellStyle name="_ET_STYLE_NoName_00__镇江万达 威斯汀酒店精装修工程" xfId="30"/>
    <cellStyle name="_F1-4标准层工程量清单表" xfId="31"/>
    <cellStyle name="_F1-4大堂议标2010-1-29" xfId="32"/>
    <cellStyle name="_F1-4第二次评标分析" xfId="33"/>
    <cellStyle name="_F1-4南塔标准层工程量清单表（京汇）" xfId="34"/>
    <cellStyle name="_G3-3项目B电梯桥箱标准装修清单)出街" xfId="35"/>
    <cellStyle name="_ht" xfId="36"/>
    <cellStyle name="_报价1" xfId="37"/>
    <cellStyle name="_从化温泉养生谷商务会议区预算书（经济标）调价固化版2010-1-11" xfId="38"/>
    <cellStyle name="_大堂报价3.12" xfId="39"/>
    <cellStyle name="_负层水世界报价（08-1-18图纸更新）-quan" xfId="40"/>
    <cellStyle name="_副本饰品方案报价" xfId="41"/>
    <cellStyle name="_高德置地最终稿" xfId="42"/>
    <cellStyle name="_华侨城酒店07.1.8(终稿）" xfId="43"/>
    <cellStyle name="_刘文宁全部客户记录-新9-18 (刘文宁 v1)" xfId="44"/>
    <cellStyle name="_山东、曦岛预算终稿" xfId="45"/>
    <cellStyle name="_商场议标 " xfId="46"/>
    <cellStyle name="_商场议标01 " xfId="47"/>
    <cellStyle name="_设备清单一卡通-02.2.25" xfId="48"/>
    <cellStyle name="_审核" xfId="49"/>
    <cellStyle name="_水电安装部分08-7-31" xfId="50"/>
    <cellStyle name="_说明" xfId="51"/>
    <cellStyle name="_威斯汀公共区主材--正稿" xfId="52"/>
    <cellStyle name="_无锡万达第一层报价" xfId="53"/>
    <cellStyle name="_云海轩家具qingdan" xfId="54"/>
    <cellStyle name="_云海轩家具报价-6.1" xfId="55"/>
    <cellStyle name="¶W³sµ²" xfId="56"/>
    <cellStyle name="0,0&#13;&#10;NA&#13;&#10;" xfId="57"/>
    <cellStyle name="0,0&#13;&#10;NA&#13;&#10; 2" xfId="58"/>
    <cellStyle name="0,0&#13;&#10;NA&#13;&#10; 2 2" xfId="59"/>
    <cellStyle name="0,0&#13;&#10;NA&#13;&#10; 2 2 2" xfId="60"/>
    <cellStyle name="0,0&#13;&#10;NA&#13;&#10; 2 2 2 2" xfId="61"/>
    <cellStyle name="0,0&#13;&#10;NA&#13;&#10; 2 2 3" xfId="62"/>
    <cellStyle name="0,0&#13;&#10;NA&#13;&#10; 2 3" xfId="63"/>
    <cellStyle name="0,0&#13;&#10;NA&#13;&#10; 2 3 2" xfId="64"/>
    <cellStyle name="0,0&#13;&#10;NA&#13;&#10; 2 4" xfId="65"/>
    <cellStyle name="0,0&#13;&#10;NA&#13;&#10; 2_长城--檀悦 豪生度假酒店1#、2#楼群楼装饰工程报价清单--2014" xfId="66"/>
    <cellStyle name="0,0&#13;&#10;NA&#13;&#10; 3" xfId="67"/>
    <cellStyle name="0,0&#13;&#10;NA&#13;&#10; 3 2" xfId="68"/>
    <cellStyle name="0,0&#13;&#10;NA&#13;&#10; 3 2 2" xfId="69"/>
    <cellStyle name="0,0&#13;&#10;NA&#13;&#10; 3 3" xfId="70"/>
    <cellStyle name="0,0&#13;&#10;NA&#13;&#10; 4" xfId="71"/>
    <cellStyle name="0,0&#13;&#10;NA&#13;&#10; 4 2" xfId="72"/>
    <cellStyle name="0,0&#13;&#10;NA&#13;&#10; 4 2 2" xfId="73"/>
    <cellStyle name="0,0&#13;&#10;NA&#13;&#10; 4 3" xfId="74"/>
    <cellStyle name="0,0&#13;&#10;NA&#13;&#10;_长白山假日酒店ds1 2(童)" xfId="75"/>
    <cellStyle name="20% - 强调文字颜色 1" xfId="76"/>
    <cellStyle name="20% - 强调文字颜色 1 2" xfId="77"/>
    <cellStyle name="20% - 强调文字颜色 1 2 2" xfId="78"/>
    <cellStyle name="20% - 强调文字颜色 1 2 2 2" xfId="79"/>
    <cellStyle name="20% - 强调文字颜色 1 2 3" xfId="80"/>
    <cellStyle name="20% - 强调文字颜色 2" xfId="81"/>
    <cellStyle name="20% - 强调文字颜色 2 2" xfId="82"/>
    <cellStyle name="20% - 强调文字颜色 2 2 2" xfId="83"/>
    <cellStyle name="20% - 强调文字颜色 2 2 2 2" xfId="84"/>
    <cellStyle name="20% - 强调文字颜色 2 2 3" xfId="85"/>
    <cellStyle name="20% - 强调文字颜色 3" xfId="86"/>
    <cellStyle name="20% - 强调文字颜色 3 2" xfId="87"/>
    <cellStyle name="20% - 强调文字颜色 3 2 2" xfId="88"/>
    <cellStyle name="20% - 强调文字颜色 3 2 2 2" xfId="89"/>
    <cellStyle name="20% - 强调文字颜色 3 2 3" xfId="90"/>
    <cellStyle name="20% - 强调文字颜色 4" xfId="91"/>
    <cellStyle name="20% - 强调文字颜色 4 2" xfId="92"/>
    <cellStyle name="20% - 强调文字颜色 4 2 2" xfId="93"/>
    <cellStyle name="20% - 强调文字颜色 4 2 2 2" xfId="94"/>
    <cellStyle name="20% - 强调文字颜色 4 2 3" xfId="95"/>
    <cellStyle name="20% - 强调文字颜色 5" xfId="96"/>
    <cellStyle name="20% - 强调文字颜色 5 2" xfId="97"/>
    <cellStyle name="20% - 强调文字颜色 5 2 2" xfId="98"/>
    <cellStyle name="20% - 强调文字颜色 5 2 2 2" xfId="99"/>
    <cellStyle name="20% - 强调文字颜色 5 2 3" xfId="100"/>
    <cellStyle name="20% - 强调文字颜色 6" xfId="101"/>
    <cellStyle name="20% - 强调文字颜色 6 2" xfId="102"/>
    <cellStyle name="20% - 强调文字颜色 6 2 2" xfId="103"/>
    <cellStyle name="20% - 强调文字颜色 6 2 2 2" xfId="104"/>
    <cellStyle name="20% - 强调文字颜色 6 2 3" xfId="105"/>
    <cellStyle name="20% - 着色 1" xfId="106"/>
    <cellStyle name="20% - 着色 1 2" xfId="107"/>
    <cellStyle name="20% - 着色 1 2 2" xfId="108"/>
    <cellStyle name="20% - 着色 1 3" xfId="109"/>
    <cellStyle name="20% - 着色 2" xfId="110"/>
    <cellStyle name="20% - 着色 2 2" xfId="111"/>
    <cellStyle name="20% - 着色 2 2 2" xfId="112"/>
    <cellStyle name="20% - 着色 2 3" xfId="113"/>
    <cellStyle name="20% - 着色 3" xfId="114"/>
    <cellStyle name="20% - 着色 3 2" xfId="115"/>
    <cellStyle name="20% - 着色 3 2 2" xfId="116"/>
    <cellStyle name="20% - 着色 3 3" xfId="117"/>
    <cellStyle name="20% - 着色 4" xfId="118"/>
    <cellStyle name="20% - 着色 4 2" xfId="119"/>
    <cellStyle name="20% - 着色 4 2 2" xfId="120"/>
    <cellStyle name="20% - 着色 4 3" xfId="121"/>
    <cellStyle name="20% - 着色 5" xfId="122"/>
    <cellStyle name="20% - 着色 5 2" xfId="123"/>
    <cellStyle name="20% - 着色 5 2 2" xfId="124"/>
    <cellStyle name="20% - 着色 5 3" xfId="125"/>
    <cellStyle name="20% - 着色 6" xfId="126"/>
    <cellStyle name="20% - 着色 6 2" xfId="127"/>
    <cellStyle name="20% - 着色 6 2 2" xfId="128"/>
    <cellStyle name="20% - 着色 6 3" xfId="129"/>
    <cellStyle name="40% - 强调文字颜色 1" xfId="130"/>
    <cellStyle name="40% - 强调文字颜色 1 2" xfId="131"/>
    <cellStyle name="40% - 强调文字颜色 1 2 2" xfId="132"/>
    <cellStyle name="40% - 强调文字颜色 1 2 2 2" xfId="133"/>
    <cellStyle name="40% - 强调文字颜色 1 2 3" xfId="134"/>
    <cellStyle name="40% - 强调文字颜色 2" xfId="135"/>
    <cellStyle name="40% - 强调文字颜色 2 2" xfId="136"/>
    <cellStyle name="40% - 强调文字颜色 2 2 2" xfId="137"/>
    <cellStyle name="40% - 强调文字颜色 2 2 2 2" xfId="138"/>
    <cellStyle name="40% - 强调文字颜色 2 2 3" xfId="139"/>
    <cellStyle name="40% - 强调文字颜色 3" xfId="140"/>
    <cellStyle name="40% - 强调文字颜色 3 2" xfId="141"/>
    <cellStyle name="40% - 强调文字颜色 3 2 2" xfId="142"/>
    <cellStyle name="40% - 强调文字颜色 3 2 2 2" xfId="143"/>
    <cellStyle name="40% - 强调文字颜色 3 2 3" xfId="144"/>
    <cellStyle name="40% - 强调文字颜色 4" xfId="145"/>
    <cellStyle name="40% - 强调文字颜色 4 2" xfId="146"/>
    <cellStyle name="40% - 强调文字颜色 4 2 2" xfId="147"/>
    <cellStyle name="40% - 强调文字颜色 4 2 2 2" xfId="148"/>
    <cellStyle name="40% - 强调文字颜色 4 2 3" xfId="149"/>
    <cellStyle name="40% - 强调文字颜色 5" xfId="150"/>
    <cellStyle name="40% - 强调文字颜色 5 2" xfId="151"/>
    <cellStyle name="40% - 强调文字颜色 5 2 2" xfId="152"/>
    <cellStyle name="40% - 强调文字颜色 5 2 2 2" xfId="153"/>
    <cellStyle name="40% - 强调文字颜色 5 2 3" xfId="154"/>
    <cellStyle name="40% - 强调文字颜色 6" xfId="155"/>
    <cellStyle name="40% - 强调文字颜色 6 2" xfId="156"/>
    <cellStyle name="40% - 强调文字颜色 6 2 2" xfId="157"/>
    <cellStyle name="40% - 强调文字颜色 6 2 2 2" xfId="158"/>
    <cellStyle name="40% - 强调文字颜色 6 2 3" xfId="159"/>
    <cellStyle name="40% - 着色 1" xfId="160"/>
    <cellStyle name="40% - 着色 1 2" xfId="161"/>
    <cellStyle name="40% - 着色 1 2 2" xfId="162"/>
    <cellStyle name="40% - 着色 1 3" xfId="163"/>
    <cellStyle name="40% - 着色 2" xfId="164"/>
    <cellStyle name="40% - 着色 2 2" xfId="165"/>
    <cellStyle name="40% - 着色 2 2 2" xfId="166"/>
    <cellStyle name="40% - 着色 2 3" xfId="167"/>
    <cellStyle name="40% - 着色 3" xfId="168"/>
    <cellStyle name="40% - 着色 3 2" xfId="169"/>
    <cellStyle name="40% - 着色 3 2 2" xfId="170"/>
    <cellStyle name="40% - 着色 3 3" xfId="171"/>
    <cellStyle name="40% - 着色 4" xfId="172"/>
    <cellStyle name="40% - 着色 4 2" xfId="173"/>
    <cellStyle name="40% - 着色 4 2 2" xfId="174"/>
    <cellStyle name="40% - 着色 4 3" xfId="175"/>
    <cellStyle name="40% - 着色 5" xfId="176"/>
    <cellStyle name="40% - 着色 5 2" xfId="177"/>
    <cellStyle name="40% - 着色 5 2 2" xfId="178"/>
    <cellStyle name="40% - 着色 5 3" xfId="179"/>
    <cellStyle name="40% - 着色 6" xfId="180"/>
    <cellStyle name="40% - 着色 6 2" xfId="181"/>
    <cellStyle name="40% - 着色 6 2 2" xfId="182"/>
    <cellStyle name="40% - 着色 6 3" xfId="183"/>
    <cellStyle name="60% - 强调文字颜色 1" xfId="184"/>
    <cellStyle name="60% - 强调文字颜色 1 2" xfId="185"/>
    <cellStyle name="60% - 强调文字颜色 1 2 2" xfId="186"/>
    <cellStyle name="60% - 强调文字颜色 1 2 2 2" xfId="187"/>
    <cellStyle name="60% - 强调文字颜色 1 2 3" xfId="188"/>
    <cellStyle name="60% - 强调文字颜色 2" xfId="189"/>
    <cellStyle name="60% - 强调文字颜色 2 2" xfId="190"/>
    <cellStyle name="60% - 强调文字颜色 2 2 2" xfId="191"/>
    <cellStyle name="60% - 强调文字颜色 2 2 2 2" xfId="192"/>
    <cellStyle name="60% - 强调文字颜色 2 2 3" xfId="193"/>
    <cellStyle name="60% - 强调文字颜色 3" xfId="194"/>
    <cellStyle name="60% - 强调文字颜色 3 2" xfId="195"/>
    <cellStyle name="60% - 强调文字颜色 3 2 2" xfId="196"/>
    <cellStyle name="60% - 强调文字颜色 3 2 2 2" xfId="197"/>
    <cellStyle name="60% - 强调文字颜色 3 2 3" xfId="198"/>
    <cellStyle name="60% - 强调文字颜色 4" xfId="199"/>
    <cellStyle name="60% - 强调文字颜色 4 2" xfId="200"/>
    <cellStyle name="60% - 强调文字颜色 4 2 2" xfId="201"/>
    <cellStyle name="60% - 强调文字颜色 4 2 2 2" xfId="202"/>
    <cellStyle name="60% - 强调文字颜色 4 2 3" xfId="203"/>
    <cellStyle name="60% - 强调文字颜色 5" xfId="204"/>
    <cellStyle name="60% - 强调文字颜色 5 2" xfId="205"/>
    <cellStyle name="60% - 强调文字颜色 5 2 2" xfId="206"/>
    <cellStyle name="60% - 强调文字颜色 5 2 2 2" xfId="207"/>
    <cellStyle name="60% - 强调文字颜色 5 2 3" xfId="208"/>
    <cellStyle name="60% - 强调文字颜色 6" xfId="209"/>
    <cellStyle name="60% - 强调文字颜色 6 2" xfId="210"/>
    <cellStyle name="60% - 强调文字颜色 6 2 2" xfId="211"/>
    <cellStyle name="60% - 强调文字颜色 6 2 2 2" xfId="212"/>
    <cellStyle name="60% - 强调文字颜色 6 2 3" xfId="213"/>
    <cellStyle name="60% - 着色 1" xfId="214"/>
    <cellStyle name="60% - 着色 1 2" xfId="215"/>
    <cellStyle name="60% - 着色 1 2 2" xfId="216"/>
    <cellStyle name="60% - 着色 1 3" xfId="217"/>
    <cellStyle name="60% - 着色 2" xfId="218"/>
    <cellStyle name="60% - 着色 2 2" xfId="219"/>
    <cellStyle name="60% - 着色 2 2 2" xfId="220"/>
    <cellStyle name="60% - 着色 2 3" xfId="221"/>
    <cellStyle name="60% - 着色 3" xfId="222"/>
    <cellStyle name="60% - 着色 3 2" xfId="223"/>
    <cellStyle name="60% - 着色 3 2 2" xfId="224"/>
    <cellStyle name="60% - 着色 3 3" xfId="225"/>
    <cellStyle name="60% - 着色 4" xfId="226"/>
    <cellStyle name="60% - 着色 4 2" xfId="227"/>
    <cellStyle name="60% - 着色 4 2 2" xfId="228"/>
    <cellStyle name="60% - 着色 4 3" xfId="229"/>
    <cellStyle name="60% - 着色 5" xfId="230"/>
    <cellStyle name="60% - 着色 5 2" xfId="231"/>
    <cellStyle name="60% - 着色 5 2 2" xfId="232"/>
    <cellStyle name="60% - 着色 5 3" xfId="233"/>
    <cellStyle name="60% - 着色 6" xfId="234"/>
    <cellStyle name="60% - 着色 6 2" xfId="235"/>
    <cellStyle name="60% - 着色 6 2 2" xfId="236"/>
    <cellStyle name="60% - 着色 6 3" xfId="237"/>
    <cellStyle name="6mal" xfId="238"/>
    <cellStyle name="ÀH«áªº¶W³sµ²" xfId="239"/>
    <cellStyle name="args.style" xfId="240"/>
    <cellStyle name="Calc Currency (0)" xfId="241"/>
    <cellStyle name="ColLevel_0" xfId="242"/>
    <cellStyle name="Comma [0]_!!!GO" xfId="243"/>
    <cellStyle name="comma zerodec" xfId="244"/>
    <cellStyle name="Comma_!!!GO" xfId="245"/>
    <cellStyle name="Copied" xfId="246"/>
    <cellStyle name="Currency [0]_!!!GO" xfId="247"/>
    <cellStyle name="Currency_!!!GO" xfId="248"/>
    <cellStyle name="Currency1" xfId="249"/>
    <cellStyle name="Custom - Style1" xfId="250"/>
    <cellStyle name="Custom - Style8" xfId="251"/>
    <cellStyle name="Data   - Style2" xfId="252"/>
    <cellStyle name="Date" xfId="253"/>
    <cellStyle name="Dollar (zero dec)" xfId="254"/>
    <cellStyle name="Entered" xfId="255"/>
    <cellStyle name="Grey" xfId="256"/>
    <cellStyle name="HEADER" xfId="257"/>
    <cellStyle name="Header1" xfId="258"/>
    <cellStyle name="Header2" xfId="259"/>
    <cellStyle name="HEADINGS" xfId="260"/>
    <cellStyle name="HEADINGSTOP" xfId="261"/>
    <cellStyle name="Input [yellow]" xfId="262"/>
    <cellStyle name="Input Cells" xfId="263"/>
    <cellStyle name="Jun" xfId="264"/>
    <cellStyle name="Labels - Style3" xfId="265"/>
    <cellStyle name="Linked Cells" xfId="266"/>
    <cellStyle name="Millares [0]_96 Risk" xfId="267"/>
    <cellStyle name="Millares_96 Risk" xfId="268"/>
    <cellStyle name="Milliers [0]_!!!GO" xfId="269"/>
    <cellStyle name="Milliers_!!!GO" xfId="270"/>
    <cellStyle name="Model" xfId="271"/>
    <cellStyle name="Moneda [0]_96 Risk" xfId="272"/>
    <cellStyle name="Moneda_96 Risk" xfId="273"/>
    <cellStyle name="Mon閠aire [0]_!!!GO" xfId="274"/>
    <cellStyle name="Mon閠aire_!!!GO" xfId="275"/>
    <cellStyle name="New Times Roman" xfId="276"/>
    <cellStyle name="no dec" xfId="277"/>
    <cellStyle name="Normal - ??1" xfId="278"/>
    <cellStyle name="Normal - ??2" xfId="279"/>
    <cellStyle name="Normal - ??3" xfId="280"/>
    <cellStyle name="Normal - ??4" xfId="281"/>
    <cellStyle name="Normal - ??5" xfId="282"/>
    <cellStyle name="Normal - ??6" xfId="283"/>
    <cellStyle name="Normal - ??7" xfId="284"/>
    <cellStyle name="Normal - ??8" xfId="285"/>
    <cellStyle name="Normal - Style1" xfId="286"/>
    <cellStyle name="Normal - Style2" xfId="287"/>
    <cellStyle name="Normal - Style3" xfId="288"/>
    <cellStyle name="Normal - Style4" xfId="289"/>
    <cellStyle name="Normal - Style5" xfId="290"/>
    <cellStyle name="Normal - Style6" xfId="291"/>
    <cellStyle name="Normal - Style7" xfId="292"/>
    <cellStyle name="Normal - Style8" xfId="293"/>
    <cellStyle name="Normal_ SG&amp;A Bridge " xfId="294"/>
    <cellStyle name="per.style" xfId="295"/>
    <cellStyle name="Percent [2]" xfId="296"/>
    <cellStyle name="Percent [2] 2" xfId="297"/>
    <cellStyle name="Percent [2] 2 2" xfId="298"/>
    <cellStyle name="Percent [2] 3" xfId="299"/>
    <cellStyle name="Percent_!!!GO" xfId="300"/>
    <cellStyle name="Pourcentage_pldt" xfId="301"/>
    <cellStyle name="PSChar" xfId="302"/>
    <cellStyle name="PSChar 2" xfId="303"/>
    <cellStyle name="PSChar 2 2" xfId="304"/>
    <cellStyle name="PSChar 3" xfId="305"/>
    <cellStyle name="PSDate" xfId="306"/>
    <cellStyle name="PSDate 2" xfId="307"/>
    <cellStyle name="PSDate 2 2" xfId="308"/>
    <cellStyle name="PSDate 3" xfId="309"/>
    <cellStyle name="PSDec" xfId="310"/>
    <cellStyle name="PSDec 2" xfId="311"/>
    <cellStyle name="PSDec 2 2" xfId="312"/>
    <cellStyle name="PSDec 3" xfId="313"/>
    <cellStyle name="PSHeading" xfId="314"/>
    <cellStyle name="PSInt" xfId="315"/>
    <cellStyle name="PSInt 2" xfId="316"/>
    <cellStyle name="PSInt 2 2" xfId="317"/>
    <cellStyle name="PSInt 3" xfId="318"/>
    <cellStyle name="PSSpacer" xfId="319"/>
    <cellStyle name="PSSpacer 2" xfId="320"/>
    <cellStyle name="PSSpacer 2 2" xfId="321"/>
    <cellStyle name="PSSpacer 3" xfId="322"/>
    <cellStyle name="regstoresfromspecstores" xfId="323"/>
    <cellStyle name="regstoresfromspecstores 2" xfId="324"/>
    <cellStyle name="regstoresfromspecstores 2 2" xfId="325"/>
    <cellStyle name="regstoresfromspecstores 3" xfId="326"/>
    <cellStyle name="Reset  - Style4" xfId="327"/>
    <cellStyle name="Reset  - Style7" xfId="328"/>
    <cellStyle name="RevList" xfId="329"/>
    <cellStyle name="RowLevel_0" xfId="330"/>
    <cellStyle name="SHADEDSTORES" xfId="331"/>
    <cellStyle name="SHADEDSTORES 2" xfId="332"/>
    <cellStyle name="SHADEDSTORES 2 2" xfId="333"/>
    <cellStyle name="SHADEDSTORES 3" xfId="334"/>
    <cellStyle name="specstores" xfId="335"/>
    <cellStyle name="sstot" xfId="336"/>
    <cellStyle name="Standard_AREAS" xfId="337"/>
    <cellStyle name="Style 1" xfId="338"/>
    <cellStyle name="subhead" xfId="339"/>
    <cellStyle name="Subtotal" xfId="340"/>
    <cellStyle name="t" xfId="341"/>
    <cellStyle name="t_HVAC Equipment (3)" xfId="342"/>
    <cellStyle name="Table  - Style5" xfId="343"/>
    <cellStyle name="Table  - Style6" xfId="344"/>
    <cellStyle name="Title  - Style1" xfId="345"/>
    <cellStyle name="Title  - Style6" xfId="346"/>
    <cellStyle name="TotCol - Style5" xfId="347"/>
    <cellStyle name="TotCol - Style7" xfId="348"/>
    <cellStyle name="TotRow - Style4" xfId="349"/>
    <cellStyle name="TotRow - Style8" xfId="350"/>
    <cellStyle name="Percent" xfId="351"/>
    <cellStyle name="百分比 2" xfId="352"/>
    <cellStyle name="百分比 2 2" xfId="353"/>
    <cellStyle name="百分比 2 2 2" xfId="354"/>
    <cellStyle name="百分比 2 2 2 2" xfId="355"/>
    <cellStyle name="百分比 2 2 2 2 2" xfId="356"/>
    <cellStyle name="百分比 2 2 2 2 2 2" xfId="357"/>
    <cellStyle name="百分比 2 2 2 2 3" xfId="358"/>
    <cellStyle name="百分比 2 2 2 3" xfId="359"/>
    <cellStyle name="百分比 2 2 2 3 2" xfId="360"/>
    <cellStyle name="百分比 2 2 2 3 2 2" xfId="361"/>
    <cellStyle name="百分比 2 2 2 3 2 2 2" xfId="362"/>
    <cellStyle name="百分比 2 2 2 3 2 3" xfId="363"/>
    <cellStyle name="百分比 2 2 2 3 3" xfId="364"/>
    <cellStyle name="百分比 2 2 2 3 3 2" xfId="365"/>
    <cellStyle name="百分比 2 2 2 3 4" xfId="366"/>
    <cellStyle name="百分比 2 2 2 4" xfId="367"/>
    <cellStyle name="百分比 2 2 2 4 2" xfId="368"/>
    <cellStyle name="百分比 2 2 2 4 2 2" xfId="369"/>
    <cellStyle name="百分比 2 2 2 4 2 2 2" xfId="370"/>
    <cellStyle name="百分比 2 2 2 4 2 3" xfId="371"/>
    <cellStyle name="百分比 2 2 2 4 3" xfId="372"/>
    <cellStyle name="百分比 2 2 2 4 3 2" xfId="373"/>
    <cellStyle name="百分比 2 2 2 4 4" xfId="374"/>
    <cellStyle name="百分比 2 2 2 5" xfId="375"/>
    <cellStyle name="百分比 2 2 2 5 2" xfId="376"/>
    <cellStyle name="百分比 2 2 2 6" xfId="377"/>
    <cellStyle name="百分比 2 2 3" xfId="378"/>
    <cellStyle name="百分比 2 2 3 2" xfId="379"/>
    <cellStyle name="百分比 2 2 4" xfId="380"/>
    <cellStyle name="百分比 2 3" xfId="381"/>
    <cellStyle name="百分比 2 3 2" xfId="382"/>
    <cellStyle name="百分比 2 4" xfId="383"/>
    <cellStyle name="百分比 3" xfId="384"/>
    <cellStyle name="百分比 3 2" xfId="385"/>
    <cellStyle name="百分比 3 2 2" xfId="386"/>
    <cellStyle name="百分比 3 2 2 2" xfId="387"/>
    <cellStyle name="百分比 3 2 3" xfId="388"/>
    <cellStyle name="百分比 3 3" xfId="389"/>
    <cellStyle name="百分比 3 3 2" xfId="390"/>
    <cellStyle name="百分比 3 4" xfId="391"/>
    <cellStyle name="百分比 4" xfId="392"/>
    <cellStyle name="百分比 4 2" xfId="393"/>
    <cellStyle name="百分比 4 2 2" xfId="394"/>
    <cellStyle name="百分比 4 2 2 2" xfId="395"/>
    <cellStyle name="百分比 4 2 3" xfId="396"/>
    <cellStyle name="百分比 4 3" xfId="397"/>
    <cellStyle name="百分比 4 3 2" xfId="398"/>
    <cellStyle name="百分比 4 4" xfId="399"/>
    <cellStyle name="百分比 5" xfId="400"/>
    <cellStyle name="百分比 5 2" xfId="401"/>
    <cellStyle name="百分比 5 2 2" xfId="402"/>
    <cellStyle name="百分比 5 2 2 2" xfId="403"/>
    <cellStyle name="百分比 5 2 3" xfId="404"/>
    <cellStyle name="百分比 5 3" xfId="405"/>
    <cellStyle name="百分比 5 3 2" xfId="406"/>
    <cellStyle name="百分比 5 3 2 2" xfId="407"/>
    <cellStyle name="百分比 5 3 3" xfId="408"/>
    <cellStyle name="百分比 5 4" xfId="409"/>
    <cellStyle name="百分比 5 4 2" xfId="410"/>
    <cellStyle name="百分比 5 5" xfId="411"/>
    <cellStyle name="百分比 6" xfId="412"/>
    <cellStyle name="百分比 6 2" xfId="413"/>
    <cellStyle name="百分比 6 2 2" xfId="414"/>
    <cellStyle name="百分比 6 2 2 2" xfId="415"/>
    <cellStyle name="百分比 6 2 3" xfId="416"/>
    <cellStyle name="百分比 6 3" xfId="417"/>
    <cellStyle name="百分比 6 3 2" xfId="418"/>
    <cellStyle name="百分比 6 4" xfId="419"/>
    <cellStyle name="百分比 7" xfId="420"/>
    <cellStyle name="百分比 7 2" xfId="421"/>
    <cellStyle name="百分比 7 2 2" xfId="422"/>
    <cellStyle name="百分比 7 3" xfId="423"/>
    <cellStyle name="百分比 8" xfId="424"/>
    <cellStyle name="百分比 8 2" xfId="425"/>
    <cellStyle name="百分比 8 2 2" xfId="426"/>
    <cellStyle name="百分比 8 2 2 2" xfId="427"/>
    <cellStyle name="百分比 8 2 3" xfId="428"/>
    <cellStyle name="百分比 8 3" xfId="429"/>
    <cellStyle name="百分比 8 3 2" xfId="430"/>
    <cellStyle name="百分比 8 4" xfId="431"/>
    <cellStyle name="捠壿 [0.00]_PRODUCT DETAIL Q1" xfId="432"/>
    <cellStyle name="捠壿_PRODUCT DETAIL Q1" xfId="433"/>
    <cellStyle name="编号" xfId="434"/>
    <cellStyle name="标题" xfId="435"/>
    <cellStyle name="标题 1" xfId="436"/>
    <cellStyle name="标题 1 2" xfId="437"/>
    <cellStyle name="标题 1 2 2" xfId="438"/>
    <cellStyle name="标题 1 2 2 2" xfId="439"/>
    <cellStyle name="标题 1 2 3" xfId="440"/>
    <cellStyle name="标题 2" xfId="441"/>
    <cellStyle name="标题 2 2" xfId="442"/>
    <cellStyle name="标题 2 2 2" xfId="443"/>
    <cellStyle name="标题 2 2 2 2" xfId="444"/>
    <cellStyle name="标题 2 2 3" xfId="445"/>
    <cellStyle name="标题 3" xfId="446"/>
    <cellStyle name="标题 3 2" xfId="447"/>
    <cellStyle name="标题 3 2 2" xfId="448"/>
    <cellStyle name="标题 3 2 2 2" xfId="449"/>
    <cellStyle name="标题 3 2 3" xfId="450"/>
    <cellStyle name="标题 4" xfId="451"/>
    <cellStyle name="标题 4 2" xfId="452"/>
    <cellStyle name="标题 4 2 2" xfId="453"/>
    <cellStyle name="标题 4 2 2 2" xfId="454"/>
    <cellStyle name="标题 4 2 3" xfId="455"/>
    <cellStyle name="标题 5" xfId="456"/>
    <cellStyle name="标题 5 2" xfId="457"/>
    <cellStyle name="标题 5 2 2" xfId="458"/>
    <cellStyle name="标题 5 3" xfId="459"/>
    <cellStyle name="标题1" xfId="460"/>
    <cellStyle name="部门" xfId="461"/>
    <cellStyle name="差" xfId="462"/>
    <cellStyle name="差 2" xfId="463"/>
    <cellStyle name="差 2 2" xfId="464"/>
    <cellStyle name="差 2 2 2" xfId="465"/>
    <cellStyle name="差 2 3" xfId="466"/>
    <cellStyle name="差_(杜凯)长白山四星假日酒店客房-电梯厅、走廊" xfId="467"/>
    <cellStyle name="差_(杜凯)长白山四星假日酒店客房-电梯厅、走廊 2" xfId="468"/>
    <cellStyle name="差_(杜凯)长白山四星假日酒店客房-电梯厅、走廊 2 2" xfId="469"/>
    <cellStyle name="差_(杜凯)长白山四星假日酒店客房-电梯厅、走廊 3" xfId="470"/>
    <cellStyle name="差_091017" xfId="471"/>
    <cellStyle name="差_091017 2" xfId="472"/>
    <cellStyle name="差_091017 2 2" xfId="473"/>
    <cellStyle name="差_091017 3" xfId="474"/>
    <cellStyle name="差_1212121212" xfId="475"/>
    <cellStyle name="差_1212121212 2" xfId="476"/>
    <cellStyle name="差_1212121212 2 2" xfId="477"/>
    <cellStyle name="差_1212121212 3" xfId="478"/>
    <cellStyle name="差_A分项比较表" xfId="479"/>
    <cellStyle name="差_A分项比较表 2" xfId="480"/>
    <cellStyle name="差_A分项比较表 2 2" xfId="481"/>
    <cellStyle name="差_A分项比较表 3" xfId="482"/>
    <cellStyle name="差_C10街区清单(陶）" xfId="483"/>
    <cellStyle name="差_C10街区清单(陶） 2" xfId="484"/>
    <cellStyle name="差_C10街区清单(陶）_从化温泉养身谷" xfId="485"/>
    <cellStyle name="差_C10街区清单(陶）_从化温泉养身谷 2" xfId="486"/>
    <cellStyle name="差_C10街区清单(陶）_从化温泉养生谷商务会议区预算书（经济标）调价固化版2010-1-11" xfId="487"/>
    <cellStyle name="差_C10街区清单(陶）_从化温泉养生谷商务会议区预算书（经济标）调价固化版2010-1-11 2" xfId="488"/>
    <cellStyle name="差_C10街区清单(陶）_机电清单（改）12.31" xfId="489"/>
    <cellStyle name="差_C10街区清单(陶）_机电清单（改）12.31 2" xfId="490"/>
    <cellStyle name="差_C10街区清单(陶）_清单（改）12.31" xfId="491"/>
    <cellStyle name="差_C10街区清单(陶）_清单（改）12.31 2" xfId="492"/>
    <cellStyle name="差_C10街区清单(陶）_鍏荤敓璋蜂細璁尯宸ョ▼ABC鍙婅吹瀹句勘涔愰儴闄㈣惤寮忛厭搴楁竻鍗曪紙鏀癸級12.22" xfId="493"/>
    <cellStyle name="差_C10街区清单(陶）_鍏荤敓璋蜂細璁尯宸ョ▼ABC鍙婅吹瀹句勘涔愰儴闄㈣惤寮忛厭搴楁竻鍗曪紙鏀癸級12.22 2" xfId="494"/>
    <cellStyle name="差_E公（修改）" xfId="495"/>
    <cellStyle name="差_E公（修改） 2" xfId="496"/>
    <cellStyle name="差_E公（修改）_从化温泉养身谷" xfId="497"/>
    <cellStyle name="差_E公（修改）_从化温泉养身谷 2" xfId="498"/>
    <cellStyle name="差_E公（修改）_从化温泉养生谷商务会议区预算书（经济标）调价固化版2010-1-11" xfId="499"/>
    <cellStyle name="差_E公（修改）_从化温泉养生谷商务会议区预算书（经济标）调价固化版2010-1-11 2" xfId="500"/>
    <cellStyle name="差_E公（修改）_机电清单（改）12.31" xfId="501"/>
    <cellStyle name="差_E公（修改）_机电清单（改）12.31 2" xfId="502"/>
    <cellStyle name="差_E公（修改）_清单（改）12.31" xfId="503"/>
    <cellStyle name="差_E公（修改）_清单（改）12.31 2" xfId="504"/>
    <cellStyle name="差_E公（修改）_鍏荤敓璋蜂細璁尯宸ョ▼ABC鍙婅吹瀹句勘涔愰儴闄㈣惤寮忛厭搴楁竻鍗曪紙鏀癸級12.22" xfId="505"/>
    <cellStyle name="差_E公（修改）_鍏荤敓璋蜂細璁尯宸ョ▼ABC鍙婅吹瀹句勘涔愰儴闄㈣惤寮忛厭搴楁竻鍗曪紙鏀癸級12.22 2" xfId="506"/>
    <cellStyle name="差_北山宾馆大堂及公共区" xfId="507"/>
    <cellStyle name="差_北山宾馆大堂及公共区 2" xfId="508"/>
    <cellStyle name="差_北山宾馆大堂及公共区 2 2" xfId="509"/>
    <cellStyle name="差_北山宾馆大堂及公共区 3" xfId="510"/>
    <cellStyle name="差_陈港商务套房" xfId="511"/>
    <cellStyle name="差_陈港商务套房 2" xfId="512"/>
    <cellStyle name="差_陈港商务套房 2 2" xfId="513"/>
    <cellStyle name="差_陈港商务套房 3" xfId="514"/>
    <cellStyle name="差_第三轮对比表 增加项--檀悦 豪生度假酒店1#、2#楼群楼装饰工程报价清单--20140731" xfId="515"/>
    <cellStyle name="差_第三轮对比表 增加项--檀悦 豪生度假酒店1#、2#楼群楼装饰工程报价清单--20140731 2" xfId="516"/>
    <cellStyle name="差_第三轮对比表 增加项--檀悦 豪生度假酒店1#、2#楼群楼装饰工程报价清单--20140731 2 2" xfId="517"/>
    <cellStyle name="差_第三轮对比表 增加项--檀悦 豪生度假酒店1#、2#楼群楼装饰工程报价清单--20140731 3" xfId="518"/>
    <cellStyle name="差_第三轮对比表--檀悦 豪生度假酒店1#、2#楼群楼装饰工程报价清单--20140731" xfId="519"/>
    <cellStyle name="差_第三轮对比表--檀悦 豪生度假酒店1#、2#楼群楼装饰工程报价清单--20140731 2" xfId="520"/>
    <cellStyle name="差_第三轮对比表--檀悦 豪生度假酒店1#、2#楼群楼装饰工程报价清单--20140731 2 2" xfId="521"/>
    <cellStyle name="差_第三轮对比表--檀悦 豪生度假酒店1#、2#楼群楼装饰工程报价清单--20140731 3" xfId="522"/>
    <cellStyle name="差_第四轮对比表--檀悦 豪生度假酒店1#、2#楼群楼装饰工程报价清单--20140805" xfId="523"/>
    <cellStyle name="差_第四轮对比表--檀悦 豪生度假酒店1#、2#楼群楼装饰工程报价清单--20140805 2" xfId="524"/>
    <cellStyle name="差_第四轮对比表--檀悦 豪生度假酒店1#、2#楼群楼装饰工程报价清单--20140805 2 2" xfId="525"/>
    <cellStyle name="差_第四轮对比表--檀悦 豪生度假酒店1#、2#楼群楼装饰工程报价清单--20140805 3" xfId="526"/>
    <cellStyle name="差_第一轮对比表--檀悦 豪生度假酒店1#、2#楼群楼装饰工程报价清单--20140707发" xfId="527"/>
    <cellStyle name="差_第一轮对比表--檀悦 豪生度假酒店1#、2#楼群楼装饰工程报价清单--20140707发 2" xfId="528"/>
    <cellStyle name="差_第一轮对比表--檀悦 豪生度假酒店1#、2#楼群楼装饰工程报价清单--20140707发 2 2" xfId="529"/>
    <cellStyle name="差_第一轮对比表--檀悦 豪生度假酒店1#、2#楼群楼装饰工程报价清单--20140707发 3" xfId="530"/>
    <cellStyle name="差_福州威斯汀酒店_公共区_工程量清单100325" xfId="531"/>
    <cellStyle name="差_福州威斯汀酒店_公共区_工程量清单100325 2" xfId="532"/>
    <cellStyle name="差_福州威斯汀酒店_公共区_工程量清单100325 2 2" xfId="533"/>
    <cellStyle name="差_福州威斯汀酒店_公共区_工程量清单100325 3" xfId="534"/>
    <cellStyle name="差_附件一：成都趣园酒店公共部分清单" xfId="535"/>
    <cellStyle name="差_附件一：成都趣园酒店公共部分清单 2" xfId="536"/>
    <cellStyle name="差_附件一：成都趣园酒店公共部分清单 2 2" xfId="537"/>
    <cellStyle name="差_附件一：成都趣园酒店公共部分清单 3" xfId="538"/>
    <cellStyle name="差_工程量清单" xfId="539"/>
    <cellStyle name="差_工程量清单 2" xfId="540"/>
    <cellStyle name="差_工程量清单 2 2" xfId="541"/>
    <cellStyle name="差_工程量清单 3" xfId="542"/>
    <cellStyle name="差_酒店核心筒装修预算" xfId="543"/>
    <cellStyle name="差_酒店核心筒装修预算 2" xfId="544"/>
    <cellStyle name="差_酒店套房装修预算(2007(1)(1).12.06确认)" xfId="545"/>
    <cellStyle name="差_酒店套房装修预算(2007(1)(1).12.06确认) 2" xfId="546"/>
    <cellStyle name="差_清单（A、C栋102单元）无脚线" xfId="547"/>
    <cellStyle name="差_清单（A、C栋102单元）无脚线 2" xfId="548"/>
    <cellStyle name="差_清单（A、C栋102单元）无脚线_从化温泉养身谷" xfId="549"/>
    <cellStyle name="差_清单（A、C栋102单元）无脚线_从化温泉养身谷 2" xfId="550"/>
    <cellStyle name="差_清单（A、C栋102单元）无脚线_从化温泉养生谷商务会议区预算书（经济标）调价固化版2010-1-11" xfId="551"/>
    <cellStyle name="差_清单（A、C栋102单元）无脚线_从化温泉养生谷商务会议区预算书（经济标）调价固化版2010-1-11 2" xfId="552"/>
    <cellStyle name="差_清单（A、C栋102单元）无脚线_机电清单（改）12.31" xfId="553"/>
    <cellStyle name="差_清单（A、C栋102单元）无脚线_机电清单（改）12.31 2" xfId="554"/>
    <cellStyle name="差_清单（A、C栋102单元）无脚线_清单（改）12.31" xfId="555"/>
    <cellStyle name="差_清单（A、C栋102单元）无脚线_清单（改）12.31 2" xfId="556"/>
    <cellStyle name="差_清单（A、C栋102单元）无脚线_鍏荤敓璋蜂細璁尯宸ョ▼ABC鍙婅吹瀹句勘涔愰儴闄㈣惤寮忛厭搴楁竻鍗曪紙鏀癸級12.22" xfId="557"/>
    <cellStyle name="差_清单（A、C栋102单元）无脚线_鍏荤敓璋蜂細璁尯宸ョ▼ABC鍙婅吹瀹句勘涔愰儴闄㈣惤寮忛厭搴楁竻鍗曪紙鏀癸級12.22 2" xfId="558"/>
    <cellStyle name="差_清单总说明" xfId="559"/>
    <cellStyle name="差_清单总说明 2" xfId="560"/>
    <cellStyle name="差_清单总说明_从化温泉养身谷" xfId="561"/>
    <cellStyle name="差_清单总说明_从化温泉养身谷 2" xfId="562"/>
    <cellStyle name="差_清单总说明_从化温泉养生谷商务会议区预算书（经济标）调价固化版2010-1-11" xfId="563"/>
    <cellStyle name="差_清单总说明_从化温泉养生谷商务会议区预算书（经济标）调价固化版2010-1-11 2" xfId="564"/>
    <cellStyle name="差_清单总说明_机电清单（改）12.31" xfId="565"/>
    <cellStyle name="差_清单总说明_机电清单（改）12.31 2" xfId="566"/>
    <cellStyle name="差_清单总说明_清单（改）12.31" xfId="567"/>
    <cellStyle name="差_清单总说明_清单（改）12.31 2" xfId="568"/>
    <cellStyle name="差_清单总说明_鍏荤敓璋蜂細璁尯宸ョ▼ABC鍙婅吹瀹句勘涔愰儴闄㈣惤寮忛厭搴楁竻鍗曪紙鏀癸級12.22" xfId="569"/>
    <cellStyle name="差_清单总说明_鍏荤敓璋蜂細璁尯宸ョ▼ABC鍙婅吹瀹句勘涔愰儴闄㈣惤寮忛厭搴楁竻鍗曪紙鏀癸級12.22 2" xfId="570"/>
    <cellStyle name="差_太原威斯汀公共及客房2011.8.8（晓）" xfId="571"/>
    <cellStyle name="差_太原威斯汀公共及客房2011.8.8（晓） 2" xfId="572"/>
    <cellStyle name="差_太原威斯汀公共及客房2011.8.8（晓） 2 2" xfId="573"/>
    <cellStyle name="差_太原威斯汀公共及客房2011.8.8（晓） 3" xfId="574"/>
    <cellStyle name="差_太原威斯汀客房初稿" xfId="575"/>
    <cellStyle name="差_太原威斯汀客房初稿 2" xfId="576"/>
    <cellStyle name="差_太原威斯汀客房初稿 2 2" xfId="577"/>
    <cellStyle name="差_太原威斯汀客房初稿 3" xfId="578"/>
    <cellStyle name="差_太原威斯汀客房初稿(未完)" xfId="579"/>
    <cellStyle name="差_太原威斯汀客房初稿(未完) 2" xfId="580"/>
    <cellStyle name="差_太原威斯汀客房初稿(未完) 2 2" xfId="581"/>
    <cellStyle name="差_太原威斯汀客房初稿(未完) 3" xfId="582"/>
    <cellStyle name="差_檀悦 豪生度假酒店1#、2#楼群楼装饰工程报价清单--20140627发" xfId="583"/>
    <cellStyle name="差_檀悦 豪生度假酒店1#、2#楼群楼装饰工程报价清单--20140627发 2" xfId="584"/>
    <cellStyle name="差_檀悦 豪生度假酒店1#、2#楼群楼装饰工程报价清单--20140627发 2 2" xfId="585"/>
    <cellStyle name="差_檀悦 豪生度假酒店1#、2#楼群楼装饰工程报价清单--20140627发 3" xfId="586"/>
    <cellStyle name="差_檀悦 豪生度假酒店1#、2#楼群楼装饰工程报价清单--20140720发" xfId="587"/>
    <cellStyle name="差_檀悦 豪生度假酒店1#、2#楼群楼装饰工程报价清单--20140720发 2" xfId="588"/>
    <cellStyle name="差_檀悦 豪生度假酒店1#、2#楼群楼装饰工程报价清单--20140720发 2 2" xfId="589"/>
    <cellStyle name="差_檀悦 豪生度假酒店1#、2#楼群楼装饰工程报价清单--20140720发 3" xfId="590"/>
    <cellStyle name="差_檀悦 豪生度假酒店1F装饰工程报价清单--一层(6.21)" xfId="591"/>
    <cellStyle name="差_檀悦 豪生度假酒店1F装饰工程报价清单--一层(6.21) 2" xfId="592"/>
    <cellStyle name="差_檀悦 豪生度假酒店1F装饰工程报价清单--一层(6.21) 2 2" xfId="593"/>
    <cellStyle name="差_檀悦 豪生度假酒店1F装饰工程报价清单--一层(6.21) 3" xfId="594"/>
    <cellStyle name="差_檀悦 豪生度假酒店1F装饰工程报价清单--一层(6.21)_第三轮对比表 增加项--檀悦 豪生度假酒店1#、2#楼群楼装饰工程报价清单--20140731" xfId="595"/>
    <cellStyle name="差_檀悦 豪生度假酒店1F装饰工程报价清单--一层(6.21)_第三轮对比表 增加项--檀悦 豪生度假酒店1#、2#楼群楼装饰工程报价清单--20140731 2" xfId="596"/>
    <cellStyle name="差_檀悦 豪生度假酒店1F装饰工程报价清单--一层(6.21)_第三轮对比表 增加项--檀悦 豪生度假酒店1#、2#楼群楼装饰工程报价清单--20140731 2 2" xfId="597"/>
    <cellStyle name="差_檀悦 豪生度假酒店1F装饰工程报价清单--一层(6.21)_第三轮对比表 增加项--檀悦 豪生度假酒店1#、2#楼群楼装饰工程报价清单--20140731 3" xfId="598"/>
    <cellStyle name="差_檀悦 豪生度假酒店1F装饰工程报价清单--一层(6.21)_檀悦 豪生度假酒店1#、2#楼群楼装饰工程报价清单--20140627发" xfId="599"/>
    <cellStyle name="差_檀悦 豪生度假酒店1F装饰工程报价清单--一层(6.21)_檀悦 豪生度假酒店1#、2#楼群楼装饰工程报价清单--20140627发 2" xfId="600"/>
    <cellStyle name="差_檀悦 豪生度假酒店1F装饰工程报价清单--一层(6.21)_檀悦 豪生度假酒店1#、2#楼群楼装饰工程报价清单--20140627发 2 2" xfId="601"/>
    <cellStyle name="差_檀悦 豪生度假酒店1F装饰工程报价清单--一层(6.21)_檀悦 豪生度假酒店1#、2#楼群楼装饰工程报价清单--20140627发 3" xfId="602"/>
    <cellStyle name="差_檀悦 豪生度假酒店1F装饰工程报价清单--一层(6.21)_长城--檀悦 豪生度假酒店1#、2#楼群楼装饰工程报价清单--2014" xfId="603"/>
    <cellStyle name="差_檀悦 豪生度假酒店1F装饰工程报价清单--一层(6.21)_长城--檀悦 豪生度假酒店1#、2#楼群楼装饰工程报价清单--2014 2" xfId="604"/>
    <cellStyle name="差_檀悦 豪生度假酒店1F装饰工程报价清单--一层(6.21)_长城--檀悦 豪生度假酒店1#、2#楼群楼装饰工程报价清单--2014 2 2" xfId="605"/>
    <cellStyle name="差_檀悦 豪生度假酒店1F装饰工程报价清单--一层(6.21)_长城--檀悦 豪生度假酒店1#、2#楼群楼装饰工程报价清单--2014 3" xfId="606"/>
    <cellStyle name="差_檀悦 豪生度假酒店2#楼酒店房间及公共部分装修工程-第二轮 对比表20140520" xfId="607"/>
    <cellStyle name="差_檀悦 豪生度假酒店2#楼酒店房间及公共部分装修工程-第二轮 对比表20140520 2" xfId="608"/>
    <cellStyle name="差_檀悦 豪生度假酒店2#楼酒店房间及公共部分装修工程-第二轮 对比表20140520 2 2" xfId="609"/>
    <cellStyle name="差_檀悦 豪生度假酒店2#楼酒店房间及公共部分装修工程-第二轮 对比表20140520 3" xfId="610"/>
    <cellStyle name="差_檀悦 豪生度假酒店2#楼酒店房间及公共部分装修工程-第二轮 对比表20140520-2" xfId="611"/>
    <cellStyle name="差_檀悦 豪生度假酒店2#楼酒店房间及公共部分装修工程-第二轮 对比表20140520-2 2" xfId="612"/>
    <cellStyle name="差_檀悦 豪生度假酒店2#楼酒店房间及公共部分装修工程-第二轮 对比表20140520-2 2 2" xfId="613"/>
    <cellStyle name="差_檀悦 豪生度假酒店2#楼酒店房间及公共部分装修工程-第二轮 对比表20140520-2 3" xfId="614"/>
    <cellStyle name="差_檀悦 豪生度假酒店2#楼酒店房间及公共部分装修工程-第三轮 对比表20140528-二家改" xfId="615"/>
    <cellStyle name="差_檀悦 豪生度假酒店2#楼酒店房间及公共部分装修工程-第三轮 对比表20140528-二家改 2" xfId="616"/>
    <cellStyle name="差_檀悦 豪生度假酒店2#楼酒店房间及公共部分装修工程-第三轮 对比表20140528-二家改 2 2" xfId="617"/>
    <cellStyle name="差_檀悦 豪生度假酒店2#楼酒店房间及公共部分装修工程-第三轮 对比表20140528-二家改 3" xfId="618"/>
    <cellStyle name="差_檀悦 豪生度假酒店中心景观园建及水电施工工程--招标清单20140926--改" xfId="619"/>
    <cellStyle name="差_檀悦 豪生度假酒店中心景观园建及水电施工工程--招标清单20140926--改 2" xfId="620"/>
    <cellStyle name="差_檀悦 豪生度假酒店中心景观园建及水电施工工程--招标清单20140926--改 2 2" xfId="621"/>
    <cellStyle name="差_檀悦 豪生度假酒店中心景观园建及水电施工工程--招标清单20140926--改 3" xfId="622"/>
    <cellStyle name="差_檀悦 豪生度假酒店中心景观园建及水电施工工程--招标清单20140929--改" xfId="623"/>
    <cellStyle name="差_檀悦 豪生度假酒店中心景观园建及水电施工工程--招标清单20140929--改 2" xfId="624"/>
    <cellStyle name="差_檀悦 豪生度假酒店中心景观园建及水电施工工程--招标清单20140929--改 2 2" xfId="625"/>
    <cellStyle name="差_檀悦 豪生度假酒店中心景观园建及水电施工工程--招标清单20140929--改 3" xfId="626"/>
    <cellStyle name="差_檀悦 豪生度假酒店中心景观园建内石材报价清单--招标清单20141010" xfId="627"/>
    <cellStyle name="差_檀悦 豪生度假酒店中心景观园建内石材报价清单--招标清单20141010 2" xfId="628"/>
    <cellStyle name="差_檀悦 豪生度假酒店中心景观园建内石材报价清单--招标清单20141010 2 2" xfId="629"/>
    <cellStyle name="差_檀悦 豪生度假酒店中心景观园建内石材报价清单--招标清单20141010 3" xfId="630"/>
    <cellStyle name="差_檀悦_温德姆豪生度假酒店2F装饰工程-遥想_第二轮投标价格下浮2个点-套新石材价格1" xfId="631"/>
    <cellStyle name="差_檀悦_温德姆豪生度假酒店2F装饰工程-遥想_第二轮投标价格下浮2个点-套新石材价格1 2" xfId="632"/>
    <cellStyle name="差_檀悦_温德姆豪生度假酒店2F装饰工程-遥想_第二轮投标价格下浮2个点-套新石材价格1 2 2" xfId="633"/>
    <cellStyle name="差_檀悦_温德姆豪生度假酒店2F装饰工程-遥想_第二轮投标价格下浮2个点-套新石材价格1 3" xfId="634"/>
    <cellStyle name="差_檀悦_温德姆豪生度假酒店2F装饰工程-遥想_第二轮投标价格下浮2个点-套新石材价格1_第三轮对比表 增加项--檀悦 豪生度假酒店1#、2#楼群楼装饰工程报价清单--20140731" xfId="635"/>
    <cellStyle name="差_檀悦_温德姆豪生度假酒店2F装饰工程-遥想_第二轮投标价格下浮2个点-套新石材价格1_第三轮对比表 增加项--檀悦 豪生度假酒店1#、2#楼群楼装饰工程报价清单--20140731 2" xfId="636"/>
    <cellStyle name="差_檀悦_温德姆豪生度假酒店2F装饰工程-遥想_第二轮投标价格下浮2个点-套新石材价格1_第三轮对比表 增加项--檀悦 豪生度假酒店1#、2#楼群楼装饰工程报价清单--20140731 2 2" xfId="637"/>
    <cellStyle name="差_檀悦_温德姆豪生度假酒店2F装饰工程-遥想_第二轮投标价格下浮2个点-套新石材价格1_第三轮对比表 增加项--檀悦 豪生度假酒店1#、2#楼群楼装饰工程报价清单--20140731 3" xfId="638"/>
    <cellStyle name="差_檀悦_温德姆豪生度假酒店2F装饰工程-遥想_第二轮投标价格下浮2个点-套新石材价格1_檀悦 豪生度假酒店1#、2#楼群楼装饰工程报价清单--20140627发" xfId="639"/>
    <cellStyle name="差_檀悦_温德姆豪生度假酒店2F装饰工程-遥想_第二轮投标价格下浮2个点-套新石材价格1_檀悦 豪生度假酒店1#、2#楼群楼装饰工程报价清单--20140627发 2" xfId="640"/>
    <cellStyle name="差_檀悦_温德姆豪生度假酒店2F装饰工程-遥想_第二轮投标价格下浮2个点-套新石材价格1_檀悦 豪生度假酒店1#、2#楼群楼装饰工程报价清单--20140627发 2 2" xfId="641"/>
    <cellStyle name="差_檀悦_温德姆豪生度假酒店2F装饰工程-遥想_第二轮投标价格下浮2个点-套新石材价格1_檀悦 豪生度假酒店1#、2#楼群楼装饰工程报价清单--20140627发 3" xfId="642"/>
    <cellStyle name="差_檀悦_温德姆豪生度假酒店2F装饰工程-遥想_第二轮投标价格下浮2个点-套新石材价格1_长城--檀悦 豪生度假酒店1#、2#楼群楼装饰工程报价清单--2014" xfId="643"/>
    <cellStyle name="差_檀悦_温德姆豪生度假酒店2F装饰工程-遥想_第二轮投标价格下浮2个点-套新石材价格1_长城--檀悦 豪生度假酒店1#、2#楼群楼装饰工程报价清单--2014 2" xfId="644"/>
    <cellStyle name="差_檀悦_温德姆豪生度假酒店2F装饰工程-遥想_第二轮投标价格下浮2个点-套新石材价格1_长城--檀悦 豪生度假酒店1#、2#楼群楼装饰工程报价清单--2014 2 2" xfId="645"/>
    <cellStyle name="差_檀悦_温德姆豪生度假酒店2F装饰工程-遥想_第二轮投标价格下浮2个点-套新石材价格1_长城--檀悦 豪生度假酒店1#、2#楼群楼装饰工程报价清单--2014 3" xfId="646"/>
    <cellStyle name="差_檀悦酒店大堂石材比价清单第二轮(整理后)20140122-1" xfId="647"/>
    <cellStyle name="差_檀悦酒店大堂石材比价清单第二轮(整理后)20140122-1 2" xfId="648"/>
    <cellStyle name="差_檀悦酒店大堂石材比价清单第二轮(整理后)20140122-1 2 2" xfId="649"/>
    <cellStyle name="差_檀悦酒店大堂石材比价清单第二轮(整理后)20140122-1 3" xfId="650"/>
    <cellStyle name="差_王蒙太原客房清单110801-模板" xfId="651"/>
    <cellStyle name="差_王蒙太原客房清单110801-模板 2" xfId="652"/>
    <cellStyle name="差_王蒙太原客房清单110801-模板 2 2" xfId="653"/>
    <cellStyle name="差_王蒙太原客房清单110801-模板 3" xfId="654"/>
    <cellStyle name="差_消防" xfId="655"/>
    <cellStyle name="差_消防 2" xfId="656"/>
    <cellStyle name="差_消防_从化温泉养身谷" xfId="657"/>
    <cellStyle name="差_消防_从化温泉养身谷 2" xfId="658"/>
    <cellStyle name="差_消防_从化温泉养生谷商务会议区预算书（经济标）调价固化版2010-1-11" xfId="659"/>
    <cellStyle name="差_消防_从化温泉养生谷商务会议区预算书（经济标）调价固化版2010-1-11 2" xfId="660"/>
    <cellStyle name="差_消防_机电清单（改）12.31" xfId="661"/>
    <cellStyle name="差_消防_机电清单（改）12.31 2" xfId="662"/>
    <cellStyle name="差_消防_清单（改）12.31" xfId="663"/>
    <cellStyle name="差_消防_清单（改）12.31 2" xfId="664"/>
    <cellStyle name="差_消防_鍏荤敓璋蜂細璁尯宸ョ▼ABC鍙婅吹瀹句勘涔愰儴闄㈣惤寮忛厭搴楁竻鍗曪紙鏀癸級12.22" xfId="665"/>
    <cellStyle name="差_消防_鍏荤敓璋蜂細璁尯宸ョ▼ABC鍙婅吹瀹句勘涔愰儴闄㈣惤寮忛厭搴楁竻鍗曪紙鏀癸級12.22 2" xfId="666"/>
    <cellStyle name="差_旭辉华府工程量清单（20090901）" xfId="667"/>
    <cellStyle name="差_旭辉华府工程量清单（20090901） 2" xfId="668"/>
    <cellStyle name="差_旭辉华府工程量清单（20090901） 2 2" xfId="669"/>
    <cellStyle name="差_旭辉华府工程量清单（20090901） 3" xfId="670"/>
    <cellStyle name="差_旭辉华府工程量清单（20090901）(成本)" xfId="671"/>
    <cellStyle name="差_旭辉华府工程量清单（20090901）(成本) 2" xfId="672"/>
    <cellStyle name="差_旭辉华府工程量清单（20090901）(成本) 2 2" xfId="673"/>
    <cellStyle name="差_旭辉华府工程量清单（20090901）(成本) 3" xfId="674"/>
    <cellStyle name="差_旭辉华府工程量清单(报送)" xfId="675"/>
    <cellStyle name="差_旭辉华府工程量清单(报送) 2" xfId="676"/>
    <cellStyle name="差_旭辉华府工程量清单(报送) 2 2" xfId="677"/>
    <cellStyle name="差_旭辉华府工程量清单(报送) 3" xfId="678"/>
    <cellStyle name="差_旭辉华府工程量清单(报送稿)" xfId="679"/>
    <cellStyle name="差_旭辉华府工程量清单(报送稿) 2" xfId="680"/>
    <cellStyle name="差_旭辉华府工程量清单(报送稿) 2 2" xfId="681"/>
    <cellStyle name="差_旭辉华府工程量清单(报送稿) 3" xfId="682"/>
    <cellStyle name="差_印象景观 花样年·君山一期一号楼公寓环境景观工程投标报价清单（二次澄清）" xfId="683"/>
    <cellStyle name="差_印象景观 花样年·君山一期一号楼公寓环境景观工程投标报价清单（二次澄清） 2" xfId="684"/>
    <cellStyle name="差_印象景观 花样年·君山一期一号楼公寓环境景观工程投标报价清单（二次澄清） 2 2" xfId="685"/>
    <cellStyle name="差_印象景观 花样年·君山一期一号楼公寓环境景观工程投标报价清单（二次澄清） 3" xfId="686"/>
    <cellStyle name="差_运行(调主材、调清单、定价、合并许工2010.1.26)" xfId="687"/>
    <cellStyle name="差_运行(调主材、调清单、定价、合并许工2010.1.26) 2" xfId="688"/>
    <cellStyle name="差_运行(调主材、调清单、定价、合并许工2010.1.26) 2 2" xfId="689"/>
    <cellStyle name="差_运行(调主材、调清单、定价、合并许工2010.1.26) 3" xfId="690"/>
    <cellStyle name="差_长白山假日酒店ds1 2(童)" xfId="691"/>
    <cellStyle name="差_长白山假日酒店ds1 2(童) 2" xfId="692"/>
    <cellStyle name="差_长白山假日酒店ds1 2(童) 2 2" xfId="693"/>
    <cellStyle name="差_长白山假日酒店ds1 2(童) 3" xfId="694"/>
    <cellStyle name="差_长白山四星假日酒店客房（黄）" xfId="695"/>
    <cellStyle name="差_长白山四星假日酒店客房（黄） 2" xfId="696"/>
    <cellStyle name="差_长白山四星假日酒店客房（黄） 2 2" xfId="697"/>
    <cellStyle name="差_长白山四星假日酒店客房（黄） 3" xfId="698"/>
    <cellStyle name="差_长白山四星假日酒店客房2011.5.11" xfId="699"/>
    <cellStyle name="差_长白山四星假日酒店客房2011.5.11 2" xfId="700"/>
    <cellStyle name="差_长白山四星假日酒店客房2011.5.11 2 2" xfId="701"/>
    <cellStyle name="差_长白山四星假日酒店客房2011.5.11 3" xfId="702"/>
    <cellStyle name="差_长白山四星假日酒店客房2011.5.12" xfId="703"/>
    <cellStyle name="差_长白山四星假日酒店客房2011.5.12 2" xfId="704"/>
    <cellStyle name="差_长白山四星假日酒店客房2011.5.12 2 2" xfId="705"/>
    <cellStyle name="差_长白山四星假日酒店客房2011.5.12 3" xfId="706"/>
    <cellStyle name="差_长白山四星假日酒店客房AK(残疾人房)" xfId="707"/>
    <cellStyle name="差_长白山四星假日酒店客房AK(残疾人房) 2" xfId="708"/>
    <cellStyle name="差_长白山四星假日酒店客房AK(残疾人房) 2 2" xfId="709"/>
    <cellStyle name="差_长白山四星假日酒店客房AK(残疾人房) 3" xfId="710"/>
    <cellStyle name="差_长白山四星假日酒店客房AK(残疾人房)DD5(双人房)" xfId="711"/>
    <cellStyle name="差_长白山四星假日酒店客房AK(残疾人房)DD5(双人房) 2" xfId="712"/>
    <cellStyle name="差_长白山四星假日酒店客房AK(残疾人房)DD5(双人房) 2 2" xfId="713"/>
    <cellStyle name="差_长白山四星假日酒店客房AK(残疾人房)DD5(双人房) 3" xfId="714"/>
    <cellStyle name="差_长白山四星假日酒店客房-电梯厅、走廊" xfId="715"/>
    <cellStyle name="差_长白山四星假日酒店客房-电梯厅、走廊 2" xfId="716"/>
    <cellStyle name="差_长白山四星假日酒店客房-电梯厅、走廊 2 2" xfId="717"/>
    <cellStyle name="差_长白山四星假日酒店客房-电梯厅、走廊 3" xfId="718"/>
    <cellStyle name="差_长白山威斯汀公共及客房2011.5.9" xfId="719"/>
    <cellStyle name="差_长白山威斯汀公共及客房2011.5.9 2" xfId="720"/>
    <cellStyle name="差_长白山威斯汀公共及客房2011.5.9 2 2" xfId="721"/>
    <cellStyle name="差_长白山威斯汀公共及客房2011.5.9 3" xfId="722"/>
    <cellStyle name="差_长白山威斯汀总经理 " xfId="723"/>
    <cellStyle name="差_长白山威斯汀总经理  2" xfId="724"/>
    <cellStyle name="差_长白山威斯汀总经理  2 2" xfId="725"/>
    <cellStyle name="差_长白山威斯汀总经理  3" xfId="726"/>
    <cellStyle name="差_长城--檀悦 豪生度假酒店1#、2#楼群楼装饰工程报价清单--2014" xfId="727"/>
    <cellStyle name="差_长城--檀悦 豪生度假酒店1#、2#楼群楼装饰工程报价清单--2014 2" xfId="728"/>
    <cellStyle name="差_长城--檀悦 豪生度假酒店1#、2#楼群楼装饰工程报价清单--2014 2 2" xfId="729"/>
    <cellStyle name="差_长城--檀悦 豪生度假酒店1#、2#楼群楼装饰工程报价清单--2014 3" xfId="730"/>
    <cellStyle name="差_镇江万达 威斯汀酒店精装修工程" xfId="731"/>
    <cellStyle name="差_镇江万达 威斯汀酒店精装修工程 2" xfId="732"/>
    <cellStyle name="差_镇江万达 威斯汀酒店精装修工程 2 2" xfId="733"/>
    <cellStyle name="差_镇江万达 威斯汀酒店精装修工程 3" xfId="734"/>
    <cellStyle name="差_珠江新城样板房工程量清单报价" xfId="735"/>
    <cellStyle name="差_珠江新城样板房工程量清单报价 2" xfId="736"/>
    <cellStyle name="差_主材价格表" xfId="737"/>
    <cellStyle name="差_主材价格表 2" xfId="738"/>
    <cellStyle name="差_主材价格表 2 2" xfId="739"/>
    <cellStyle name="差_主材价格表 3" xfId="740"/>
    <cellStyle name="常规 10" xfId="741"/>
    <cellStyle name="常规 10 2" xfId="742"/>
    <cellStyle name="常规 10 2 2" xfId="743"/>
    <cellStyle name="常规 10 2 2 2" xfId="744"/>
    <cellStyle name="常规 10 2 2 2 2" xfId="745"/>
    <cellStyle name="常规 10 2 2 3" xfId="746"/>
    <cellStyle name="常规 10 2 3" xfId="747"/>
    <cellStyle name="常规 10 2 3 2" xfId="748"/>
    <cellStyle name="常规 10 2 4" xfId="749"/>
    <cellStyle name="常规 10 2_长城--檀悦 豪生度假酒店1#、2#楼群楼装饰工程报价清单--2014" xfId="750"/>
    <cellStyle name="常规 10 3" xfId="751"/>
    <cellStyle name="常规 10 3 2" xfId="752"/>
    <cellStyle name="常规 10 4" xfId="753"/>
    <cellStyle name="常规 10 4 2" xfId="754"/>
    <cellStyle name="常规 10 5" xfId="755"/>
    <cellStyle name="常规 10 5 2" xfId="756"/>
    <cellStyle name="常规 10 6" xfId="757"/>
    <cellStyle name="常规 11" xfId="758"/>
    <cellStyle name="常规 11 2" xfId="759"/>
    <cellStyle name="常规 11 2 2" xfId="760"/>
    <cellStyle name="常规 11 3" xfId="761"/>
    <cellStyle name="常规 11 3 2" xfId="762"/>
    <cellStyle name="常规 11 4" xfId="763"/>
    <cellStyle name="常规 12" xfId="764"/>
    <cellStyle name="常规 12 2" xfId="765"/>
    <cellStyle name="常规 12 2 2" xfId="766"/>
    <cellStyle name="常规 12 3" xfId="767"/>
    <cellStyle name="常规 13" xfId="768"/>
    <cellStyle name="常规 13 2" xfId="769"/>
    <cellStyle name="常规 13 2 2" xfId="770"/>
    <cellStyle name="常规 13 2 2 2" xfId="771"/>
    <cellStyle name="常规 13 2 2 2 2" xfId="772"/>
    <cellStyle name="常规 13 2 2 3" xfId="773"/>
    <cellStyle name="常规 13 2 3" xfId="774"/>
    <cellStyle name="常规 13 2 3 2" xfId="775"/>
    <cellStyle name="常规 13 2 3 2 2" xfId="776"/>
    <cellStyle name="常规 13 2 3 2 2 2" xfId="777"/>
    <cellStyle name="常规 13 2 3 2 3" xfId="778"/>
    <cellStyle name="常规 13 2 3 3" xfId="779"/>
    <cellStyle name="常规 13 2 3 3 2" xfId="780"/>
    <cellStyle name="常规 13 2 3 4" xfId="781"/>
    <cellStyle name="常规 13 2 3_长城--檀悦 豪生度假酒店1#、2#楼群楼装饰工程报价清单--2014" xfId="782"/>
    <cellStyle name="常规 13 2 4" xfId="783"/>
    <cellStyle name="常规 13 2 4 2" xfId="784"/>
    <cellStyle name="常规 13 2 4 2 2" xfId="785"/>
    <cellStyle name="常规 13 2 4 3" xfId="786"/>
    <cellStyle name="常规 13 2 5" xfId="787"/>
    <cellStyle name="常规 13 2 5 2" xfId="788"/>
    <cellStyle name="常规 13 2 6" xfId="789"/>
    <cellStyle name="常规 13 2_长城--檀悦 豪生度假酒店1#、2#楼群楼装饰工程报价清单--2014" xfId="790"/>
    <cellStyle name="常规 13 3" xfId="791"/>
    <cellStyle name="常规 13 3 2" xfId="792"/>
    <cellStyle name="常规 13 3 2 2" xfId="793"/>
    <cellStyle name="常规 13 3 2 2 2" xfId="794"/>
    <cellStyle name="常规 13 3 2 2 2 2" xfId="795"/>
    <cellStyle name="常规 13 3 2 2 3" xfId="796"/>
    <cellStyle name="常规 13 3 2 3" xfId="797"/>
    <cellStyle name="常规 13 3 2 3 2" xfId="798"/>
    <cellStyle name="常规 13 3 2 4" xfId="799"/>
    <cellStyle name="常规 13 3 2_长城--檀悦 豪生度假酒店1#、2#楼群楼装饰工程报价清单--2014" xfId="800"/>
    <cellStyle name="常规 13 3 3" xfId="801"/>
    <cellStyle name="常规 13 3 3 2" xfId="802"/>
    <cellStyle name="常规 13 3 4" xfId="803"/>
    <cellStyle name="常规 13 3_长城--檀悦 豪生度假酒店1#、2#楼群楼装饰工程报价清单--2014" xfId="804"/>
    <cellStyle name="常规 13 4" xfId="805"/>
    <cellStyle name="常规 13 4 2" xfId="806"/>
    <cellStyle name="常规 13 5" xfId="807"/>
    <cellStyle name="常规 13_长城--檀悦 豪生度假酒店1#、2#楼群楼装饰工程报价清单--2014" xfId="808"/>
    <cellStyle name="常规 14" xfId="809"/>
    <cellStyle name="常规 15" xfId="810"/>
    <cellStyle name="常规 16" xfId="811"/>
    <cellStyle name="常规 17" xfId="812"/>
    <cellStyle name="常规 17 2" xfId="813"/>
    <cellStyle name="常规 17 2 2" xfId="814"/>
    <cellStyle name="常规 17 3" xfId="815"/>
    <cellStyle name="常规 18" xfId="816"/>
    <cellStyle name="常规 18 2" xfId="817"/>
    <cellStyle name="常规 18 2 2" xfId="818"/>
    <cellStyle name="常规 18 2 2 2" xfId="819"/>
    <cellStyle name="常规 18 2 3" xfId="820"/>
    <cellStyle name="常规 18 3" xfId="821"/>
    <cellStyle name="常规 18 3 2" xfId="822"/>
    <cellStyle name="常规 18 4" xfId="823"/>
    <cellStyle name="常规 19" xfId="824"/>
    <cellStyle name="常规 19 2" xfId="825"/>
    <cellStyle name="常规 19 2 2" xfId="826"/>
    <cellStyle name="常规 19 3" xfId="827"/>
    <cellStyle name="常规 2" xfId="828"/>
    <cellStyle name="常规 2 10" xfId="829"/>
    <cellStyle name="常规 2 10 2" xfId="830"/>
    <cellStyle name="常规 2 10 2 2" xfId="831"/>
    <cellStyle name="常规 2 10 3" xfId="832"/>
    <cellStyle name="常规 2 11" xfId="833"/>
    <cellStyle name="常规 2 11 2" xfId="834"/>
    <cellStyle name="常规 2 11 2 2" xfId="835"/>
    <cellStyle name="常规 2 11 3" xfId="836"/>
    <cellStyle name="常规 2 12" xfId="837"/>
    <cellStyle name="常规 2 12 2" xfId="838"/>
    <cellStyle name="常规 2 12 2 2" xfId="839"/>
    <cellStyle name="常规 2 12 3" xfId="840"/>
    <cellStyle name="常规 2 13" xfId="841"/>
    <cellStyle name="常规 2 13 2" xfId="842"/>
    <cellStyle name="常规 2 13 2 2" xfId="843"/>
    <cellStyle name="常规 2 13 3" xfId="844"/>
    <cellStyle name="常规 2 14" xfId="845"/>
    <cellStyle name="常规 2 14 2" xfId="846"/>
    <cellStyle name="常规 2 14 2 2" xfId="847"/>
    <cellStyle name="常规 2 14 3" xfId="848"/>
    <cellStyle name="常规 2 15" xfId="849"/>
    <cellStyle name="常规 2 15 2" xfId="850"/>
    <cellStyle name="常规 2 15 2 2" xfId="851"/>
    <cellStyle name="常规 2 15 3" xfId="852"/>
    <cellStyle name="常规 2 16" xfId="853"/>
    <cellStyle name="常规 2 16 2" xfId="854"/>
    <cellStyle name="常规 2 16 2 2" xfId="855"/>
    <cellStyle name="常规 2 16 3" xfId="856"/>
    <cellStyle name="常规 2 17" xfId="857"/>
    <cellStyle name="常规 2 17 2" xfId="858"/>
    <cellStyle name="常规 2 17 2 2" xfId="859"/>
    <cellStyle name="常规 2 17 3" xfId="860"/>
    <cellStyle name="常规 2 18" xfId="861"/>
    <cellStyle name="常规 2 18 2" xfId="862"/>
    <cellStyle name="常规 2 18 2 2" xfId="863"/>
    <cellStyle name="常规 2 18 3" xfId="864"/>
    <cellStyle name="常规 2 19" xfId="865"/>
    <cellStyle name="常规 2 19 2" xfId="866"/>
    <cellStyle name="常规 2 19 2 2" xfId="867"/>
    <cellStyle name="常规 2 19 3" xfId="868"/>
    <cellStyle name="常规 2 2" xfId="869"/>
    <cellStyle name="常规 2 2 10" xfId="870"/>
    <cellStyle name="常规 2 2 10 2" xfId="871"/>
    <cellStyle name="常规 2 2 10 2 2" xfId="872"/>
    <cellStyle name="常规 2 2 10 3" xfId="873"/>
    <cellStyle name="常规 2 2 11" xfId="874"/>
    <cellStyle name="常规 2 2 11 2" xfId="875"/>
    <cellStyle name="常规 2 2 11 2 2" xfId="876"/>
    <cellStyle name="常规 2 2 11 3" xfId="877"/>
    <cellStyle name="常规 2 2 12" xfId="878"/>
    <cellStyle name="常规 2 2 12 2" xfId="879"/>
    <cellStyle name="常规 2 2 12 2 2" xfId="880"/>
    <cellStyle name="常规 2 2 12 3" xfId="881"/>
    <cellStyle name="常规 2 2 13" xfId="882"/>
    <cellStyle name="常规 2 2 13 2" xfId="883"/>
    <cellStyle name="常规 2 2 13 2 2" xfId="884"/>
    <cellStyle name="常规 2 2 13 3" xfId="885"/>
    <cellStyle name="常规 2 2 14" xfId="886"/>
    <cellStyle name="常规 2 2 14 2" xfId="887"/>
    <cellStyle name="常规 2 2 14 2 2" xfId="888"/>
    <cellStyle name="常规 2 2 14 3" xfId="889"/>
    <cellStyle name="常规 2 2 15" xfId="890"/>
    <cellStyle name="常规 2 2 15 2" xfId="891"/>
    <cellStyle name="常规 2 2 15 2 2" xfId="892"/>
    <cellStyle name="常规 2 2 15 3" xfId="893"/>
    <cellStyle name="常规 2 2 16" xfId="894"/>
    <cellStyle name="常规 2 2 16 2" xfId="895"/>
    <cellStyle name="常规 2 2 16 2 2" xfId="896"/>
    <cellStyle name="常规 2 2 16 3" xfId="897"/>
    <cellStyle name="常规 2 2 17" xfId="898"/>
    <cellStyle name="常规 2 2 17 2" xfId="899"/>
    <cellStyle name="常规 2 2 17 2 2" xfId="900"/>
    <cellStyle name="常规 2 2 17 3" xfId="901"/>
    <cellStyle name="常规 2 2 18" xfId="902"/>
    <cellStyle name="常规 2 2 18 2" xfId="903"/>
    <cellStyle name="常规 2 2 19" xfId="904"/>
    <cellStyle name="常规 2 2 2" xfId="905"/>
    <cellStyle name="常规 2 2 2 2" xfId="906"/>
    <cellStyle name="常规 2 2 2 2 2" xfId="907"/>
    <cellStyle name="常规 2 2 2 2 2 2" xfId="908"/>
    <cellStyle name="常规 2 2 2 2 3" xfId="909"/>
    <cellStyle name="常规 2 2 2 3" xfId="910"/>
    <cellStyle name="常规 2 2 2 3 2" xfId="911"/>
    <cellStyle name="常规 2 2 2 4" xfId="912"/>
    <cellStyle name="常规 2 2 20" xfId="913"/>
    <cellStyle name="常规 2 2 3" xfId="914"/>
    <cellStyle name="常规 2 2 3 2" xfId="915"/>
    <cellStyle name="常规 2 2 3 2 2" xfId="916"/>
    <cellStyle name="常规 2 2 3 2 2 2" xfId="917"/>
    <cellStyle name="常规 2 2 3 2 3" xfId="918"/>
    <cellStyle name="常规 2 2 3 3" xfId="919"/>
    <cellStyle name="常规 2 2 3 3 2" xfId="920"/>
    <cellStyle name="常规 2 2 3 4" xfId="921"/>
    <cellStyle name="常规 2 2 4" xfId="922"/>
    <cellStyle name="常规 2 2 4 2" xfId="923"/>
    <cellStyle name="常规 2 2 4 2 2" xfId="924"/>
    <cellStyle name="常规 2 2 4 2 2 2" xfId="925"/>
    <cellStyle name="常规 2 2 4 2 2 2 2" xfId="926"/>
    <cellStyle name="常规 2 2 4 2 2 3" xfId="927"/>
    <cellStyle name="常规 2 2 4 2 3" xfId="928"/>
    <cellStyle name="常规 2 2 4 2 3 2" xfId="929"/>
    <cellStyle name="常规 2 2 4 2 4" xfId="930"/>
    <cellStyle name="常规 2 2 4 2_长城--檀悦 豪生度假酒店1#、2#楼群楼装饰工程报价清单--2014" xfId="931"/>
    <cellStyle name="常规 2 2 4 3" xfId="932"/>
    <cellStyle name="常规 2 2 4 3 2" xfId="933"/>
    <cellStyle name="常规 2 2 4 4" xfId="934"/>
    <cellStyle name="常规 2 2 4 4 2" xfId="935"/>
    <cellStyle name="常规 2 2 4 5" xfId="936"/>
    <cellStyle name="常规 2 2 5" xfId="937"/>
    <cellStyle name="常规 2 2 5 2" xfId="938"/>
    <cellStyle name="常规 2 2 5 2 2" xfId="939"/>
    <cellStyle name="常规 2 2 5 3" xfId="940"/>
    <cellStyle name="常规 2 2 6" xfId="941"/>
    <cellStyle name="常规 2 2 6 2" xfId="942"/>
    <cellStyle name="常规 2 2 6 2 2" xfId="943"/>
    <cellStyle name="常规 2 2 6 3" xfId="944"/>
    <cellStyle name="常规 2 2 7" xfId="945"/>
    <cellStyle name="常规 2 2 7 2" xfId="946"/>
    <cellStyle name="常规 2 2 7 2 2" xfId="947"/>
    <cellStyle name="常规 2 2 7 3" xfId="948"/>
    <cellStyle name="常规 2 2 8" xfId="949"/>
    <cellStyle name="常规 2 2 8 2" xfId="950"/>
    <cellStyle name="常规 2 2 8 2 2" xfId="951"/>
    <cellStyle name="常规 2 2 8 3" xfId="952"/>
    <cellStyle name="常规 2 2 9" xfId="953"/>
    <cellStyle name="常规 2 2 9 2" xfId="954"/>
    <cellStyle name="常规 2 2 9 2 2" xfId="955"/>
    <cellStyle name="常规 2 2 9 3" xfId="956"/>
    <cellStyle name="常规 2 2_大中华国际交易广场工程量汇总1(不含卫生间、电梯厅,5月12日分楼层)" xfId="957"/>
    <cellStyle name="常规 2 20" xfId="958"/>
    <cellStyle name="常规 2 20 2" xfId="959"/>
    <cellStyle name="常规 2 20 2 2" xfId="960"/>
    <cellStyle name="常规 2 20 3" xfId="961"/>
    <cellStyle name="常规 2 21" xfId="962"/>
    <cellStyle name="常规 2 21 2" xfId="963"/>
    <cellStyle name="常规 2 21 2 2" xfId="964"/>
    <cellStyle name="常规 2 21 3" xfId="965"/>
    <cellStyle name="常规 2 22" xfId="966"/>
    <cellStyle name="常规 2 22 2" xfId="967"/>
    <cellStyle name="常规 2 23" xfId="968"/>
    <cellStyle name="常规 2 23 2" xfId="969"/>
    <cellStyle name="常规 2 24" xfId="970"/>
    <cellStyle name="常规 2 3" xfId="971"/>
    <cellStyle name="常规 2 3 2" xfId="972"/>
    <cellStyle name="常规 2 3 2 2" xfId="973"/>
    <cellStyle name="常规 2 3 2 2 2" xfId="974"/>
    <cellStyle name="常规 2 3 2 2 2 2" xfId="975"/>
    <cellStyle name="常规 2 3 2 2 3" xfId="976"/>
    <cellStyle name="常规 2 3 2 3" xfId="977"/>
    <cellStyle name="常规 2 3 2 3 2" xfId="978"/>
    <cellStyle name="常规 2 3 2 4" xfId="979"/>
    <cellStyle name="常规 2 3 3" xfId="980"/>
    <cellStyle name="常规 2 3 3 2" xfId="981"/>
    <cellStyle name="常规 2 3 4" xfId="982"/>
    <cellStyle name="常规 2 4" xfId="983"/>
    <cellStyle name="常规 2 4 2" xfId="984"/>
    <cellStyle name="常规 2 4 2 2" xfId="985"/>
    <cellStyle name="常规 2 4 2 2 2" xfId="986"/>
    <cellStyle name="常规 2 4 2 3" xfId="987"/>
    <cellStyle name="常规 2 4 3" xfId="988"/>
    <cellStyle name="常规 2 4 3 2" xfId="989"/>
    <cellStyle name="常规 2 4 4" xfId="990"/>
    <cellStyle name="常规 2 5" xfId="991"/>
    <cellStyle name="常规 2 5 2" xfId="992"/>
    <cellStyle name="常规 2 5 2 2" xfId="993"/>
    <cellStyle name="常规 2 5 2 2 2" xfId="994"/>
    <cellStyle name="常规 2 5 2 2 2 2" xfId="995"/>
    <cellStyle name="常规 2 5 2 2 3" xfId="996"/>
    <cellStyle name="常规 2 5 2 3" xfId="997"/>
    <cellStyle name="常规 2 5 2 3 2" xfId="998"/>
    <cellStyle name="常规 2 5 2 4" xfId="999"/>
    <cellStyle name="常规 2 5 3" xfId="1000"/>
    <cellStyle name="常规 2 5 3 2" xfId="1001"/>
    <cellStyle name="常规 2 5 3 2 2" xfId="1002"/>
    <cellStyle name="常规 2 5 3 3" xfId="1003"/>
    <cellStyle name="常规 2 5 4" xfId="1004"/>
    <cellStyle name="常规 2 5 4 2" xfId="1005"/>
    <cellStyle name="常规 2 5 5" xfId="1006"/>
    <cellStyle name="常规 2 5_长城--檀悦 豪生度假酒店1#、2#楼群楼装饰工程报价清单--2014" xfId="1007"/>
    <cellStyle name="常规 2 6" xfId="1008"/>
    <cellStyle name="常规 2 6 2" xfId="1009"/>
    <cellStyle name="常规 2 6 2 2" xfId="1010"/>
    <cellStyle name="常规 2 6 2 2 2" xfId="1011"/>
    <cellStyle name="常规 2 6 2 2 2 2" xfId="1012"/>
    <cellStyle name="常规 2 6 2 2 3" xfId="1013"/>
    <cellStyle name="常规 2 6 2 3" xfId="1014"/>
    <cellStyle name="常规 2 6 2 3 2" xfId="1015"/>
    <cellStyle name="常规 2 6 2 4" xfId="1016"/>
    <cellStyle name="常规 2 6 2_长城--檀悦 豪生度假酒店1#、2#楼群楼装饰工程报价清单--2014" xfId="1017"/>
    <cellStyle name="常规 2 6 3" xfId="1018"/>
    <cellStyle name="常规 2 6 3 2" xfId="1019"/>
    <cellStyle name="常规 2 6 4" xfId="1020"/>
    <cellStyle name="常规 2 6_长城--檀悦 豪生度假酒店1#、2#楼群楼装饰工程报价清单--2014" xfId="1021"/>
    <cellStyle name="常规 2 7" xfId="1022"/>
    <cellStyle name="常规 2 7 2" xfId="1023"/>
    <cellStyle name="常规 2 7 2 2" xfId="1024"/>
    <cellStyle name="常规 2 7 3" xfId="1025"/>
    <cellStyle name="常规 2 8" xfId="1026"/>
    <cellStyle name="常规 2 8 2" xfId="1027"/>
    <cellStyle name="常规 2 8 2 2" xfId="1028"/>
    <cellStyle name="常规 2 8 3" xfId="1029"/>
    <cellStyle name="常规 2 9" xfId="1030"/>
    <cellStyle name="常规 2 9 2" xfId="1031"/>
    <cellStyle name="常规 2 9 2 2" xfId="1032"/>
    <cellStyle name="常规 2 9 3" xfId="1033"/>
    <cellStyle name="常规 2_B1标段装饰工程工程清单（安装）" xfId="1034"/>
    <cellStyle name="常规 20" xfId="1035"/>
    <cellStyle name="常规 20 2" xfId="1036"/>
    <cellStyle name="常规 21" xfId="1037"/>
    <cellStyle name="常规 21 2" xfId="1038"/>
    <cellStyle name="常规 21 2 2" xfId="1039"/>
    <cellStyle name="常规 21 2 2 2" xfId="1040"/>
    <cellStyle name="常规 21 2 3" xfId="1041"/>
    <cellStyle name="常规 21 3" xfId="1042"/>
    <cellStyle name="常规 21 3 2" xfId="1043"/>
    <cellStyle name="常规 21 4" xfId="1044"/>
    <cellStyle name="常规 21_长城--檀悦 豪生度假酒店1#、2#楼群楼装饰工程报价清单--2014" xfId="1045"/>
    <cellStyle name="常规 22" xfId="1046"/>
    <cellStyle name="常规 22 2" xfId="1047"/>
    <cellStyle name="常规 22 2 2" xfId="1048"/>
    <cellStyle name="常规 22 2 2 2" xfId="1049"/>
    <cellStyle name="常规 22 2 3" xfId="1050"/>
    <cellStyle name="常规 22 3" xfId="1051"/>
    <cellStyle name="常规 22 3 2" xfId="1052"/>
    <cellStyle name="常规 22 3 2 2" xfId="1053"/>
    <cellStyle name="常规 22 3 3" xfId="1054"/>
    <cellStyle name="常规 22 4" xfId="1055"/>
    <cellStyle name="常规 22 4 2" xfId="1056"/>
    <cellStyle name="常规 22 5" xfId="1057"/>
    <cellStyle name="常规 22_长城--檀悦 豪生度假酒店1#、2#楼群楼装饰工程报价清单--2014" xfId="1058"/>
    <cellStyle name="常规 23" xfId="1059"/>
    <cellStyle name="常规 23 2" xfId="1060"/>
    <cellStyle name="常规 23 2 2" xfId="1061"/>
    <cellStyle name="常规 23 3" xfId="1062"/>
    <cellStyle name="常规 24" xfId="1063"/>
    <cellStyle name="常规 24 2" xfId="1064"/>
    <cellStyle name="常规 25" xfId="1065"/>
    <cellStyle name="常规 26" xfId="1066"/>
    <cellStyle name="常规 27" xfId="1067"/>
    <cellStyle name="常规 28" xfId="1068"/>
    <cellStyle name="常规 29" xfId="1069"/>
    <cellStyle name="常规 3" xfId="1070"/>
    <cellStyle name="常规 3 10" xfId="1071"/>
    <cellStyle name="常规 3 10 2" xfId="1072"/>
    <cellStyle name="常规 3 10 2 2" xfId="1073"/>
    <cellStyle name="常规 3 10 3" xfId="1074"/>
    <cellStyle name="常规 3 11" xfId="1075"/>
    <cellStyle name="常规 3 11 2" xfId="1076"/>
    <cellStyle name="常规 3 11 2 2" xfId="1077"/>
    <cellStyle name="常规 3 11 3" xfId="1078"/>
    <cellStyle name="常规 3 12" xfId="1079"/>
    <cellStyle name="常规 3 12 2" xfId="1080"/>
    <cellStyle name="常规 3 12 2 2" xfId="1081"/>
    <cellStyle name="常规 3 12 3" xfId="1082"/>
    <cellStyle name="常规 3 13" xfId="1083"/>
    <cellStyle name="常规 3 13 2" xfId="1084"/>
    <cellStyle name="常规 3 13 2 2" xfId="1085"/>
    <cellStyle name="常规 3 13 3" xfId="1086"/>
    <cellStyle name="常规 3 14" xfId="1087"/>
    <cellStyle name="常规 3 14 2" xfId="1088"/>
    <cellStyle name="常规 3 14 2 2" xfId="1089"/>
    <cellStyle name="常规 3 14 3" xfId="1090"/>
    <cellStyle name="常规 3 15" xfId="1091"/>
    <cellStyle name="常规 3 15 2" xfId="1092"/>
    <cellStyle name="常规 3 15 2 2" xfId="1093"/>
    <cellStyle name="常规 3 15 3" xfId="1094"/>
    <cellStyle name="常规 3 16" xfId="1095"/>
    <cellStyle name="常规 3 16 2" xfId="1096"/>
    <cellStyle name="常规 3 16 2 2" xfId="1097"/>
    <cellStyle name="常规 3 16 3" xfId="1098"/>
    <cellStyle name="常规 3 17" xfId="1099"/>
    <cellStyle name="常规 3 17 2" xfId="1100"/>
    <cellStyle name="常规 3 17 2 2" xfId="1101"/>
    <cellStyle name="常规 3 17 3" xfId="1102"/>
    <cellStyle name="常规 3 18" xfId="1103"/>
    <cellStyle name="常规 3 18 2" xfId="1104"/>
    <cellStyle name="常规 3 18 2 2" xfId="1105"/>
    <cellStyle name="常规 3 18 3" xfId="1106"/>
    <cellStyle name="常规 3 19" xfId="1107"/>
    <cellStyle name="常规 3 19 2" xfId="1108"/>
    <cellStyle name="常规 3 19 2 2" xfId="1109"/>
    <cellStyle name="常规 3 19 3" xfId="1110"/>
    <cellStyle name="常规 3 2" xfId="1111"/>
    <cellStyle name="常规 3 2 2" xfId="1112"/>
    <cellStyle name="常规 3 2 2 2" xfId="1113"/>
    <cellStyle name="常规 3 2 2 2 2" xfId="1114"/>
    <cellStyle name="常规 3 2 2 2 2 2" xfId="1115"/>
    <cellStyle name="常规 3 2 2 2 3" xfId="1116"/>
    <cellStyle name="常规 3 2 2 3" xfId="1117"/>
    <cellStyle name="常规 3 2 2 3 2" xfId="1118"/>
    <cellStyle name="常规 3 2 2 4" xfId="1119"/>
    <cellStyle name="常规 3 2 3" xfId="1120"/>
    <cellStyle name="常规 3 2 3 2" xfId="1121"/>
    <cellStyle name="常规 3 2 4" xfId="1122"/>
    <cellStyle name="常规 3 3" xfId="1123"/>
    <cellStyle name="常规 3 3 2" xfId="1124"/>
    <cellStyle name="常规 3 3 2 2" xfId="1125"/>
    <cellStyle name="常规 3 3 2 2 2" xfId="1126"/>
    <cellStyle name="常规 3 3 2 3" xfId="1127"/>
    <cellStyle name="常规 3 3 3" xfId="1128"/>
    <cellStyle name="常规 3 3 3 2" xfId="1129"/>
    <cellStyle name="常规 3 3 4" xfId="1130"/>
    <cellStyle name="常规 3 4" xfId="1131"/>
    <cellStyle name="常规 3 4 2" xfId="1132"/>
    <cellStyle name="常规 3 4 2 2" xfId="1133"/>
    <cellStyle name="常规 3 4 3" xfId="1134"/>
    <cellStyle name="常规 3 5" xfId="1135"/>
    <cellStyle name="常规 3 5 2" xfId="1136"/>
    <cellStyle name="常规 3 5 2 2" xfId="1137"/>
    <cellStyle name="常规 3 5 3" xfId="1138"/>
    <cellStyle name="常规 3 6" xfId="1139"/>
    <cellStyle name="常规 3 6 2" xfId="1140"/>
    <cellStyle name="常规 3 6 2 2" xfId="1141"/>
    <cellStyle name="常规 3 6 3" xfId="1142"/>
    <cellStyle name="常规 3 7" xfId="1143"/>
    <cellStyle name="常规 3 7 2" xfId="1144"/>
    <cellStyle name="常规 3 7 2 2" xfId="1145"/>
    <cellStyle name="常规 3 7 3" xfId="1146"/>
    <cellStyle name="常规 3 8" xfId="1147"/>
    <cellStyle name="常规 3 8 2" xfId="1148"/>
    <cellStyle name="常规 3 8 2 2" xfId="1149"/>
    <cellStyle name="常规 3 8 3" xfId="1150"/>
    <cellStyle name="常规 3 9" xfId="1151"/>
    <cellStyle name="常规 3 9 2" xfId="1152"/>
    <cellStyle name="常规 3 9 2 2" xfId="1153"/>
    <cellStyle name="常规 3 9 3" xfId="1154"/>
    <cellStyle name="常规 3_大中华国际交易广场工程量汇总1(不含卫生间、电梯厅,5月12日分楼层)" xfId="1155"/>
    <cellStyle name="常规 30" xfId="1156"/>
    <cellStyle name="常规 4" xfId="1157"/>
    <cellStyle name="常规 4 2" xfId="1158"/>
    <cellStyle name="常规 4 2 2" xfId="1159"/>
    <cellStyle name="常规 4 2 2 2" xfId="1160"/>
    <cellStyle name="常规 4 2 2 2 2" xfId="1161"/>
    <cellStyle name="常规 4 2 2 3" xfId="1162"/>
    <cellStyle name="常规 4 2 3" xfId="1163"/>
    <cellStyle name="常规 4 2 3 2" xfId="1164"/>
    <cellStyle name="常规 4 2 4" xfId="1165"/>
    <cellStyle name="常规 4 2_长城--檀悦 豪生度假酒店1#、2#楼群楼装饰工程报价清单--2014" xfId="1166"/>
    <cellStyle name="常规 4 3" xfId="1167"/>
    <cellStyle name="常规 4 3 2" xfId="1168"/>
    <cellStyle name="常规 4 3 2 2" xfId="1169"/>
    <cellStyle name="常规 4 3 3" xfId="1170"/>
    <cellStyle name="常规 4 4" xfId="1171"/>
    <cellStyle name="常规 4 4 2" xfId="1172"/>
    <cellStyle name="常规 4 5" xfId="1173"/>
    <cellStyle name="常规 4_长城--檀悦 豪生度假酒店1#、2#楼群楼装饰工程报价清单--2014" xfId="1174"/>
    <cellStyle name="常规 5" xfId="1175"/>
    <cellStyle name="常规 5 2" xfId="1176"/>
    <cellStyle name="常规 5 2 2" xfId="1177"/>
    <cellStyle name="常规 5 2 2 2" xfId="1178"/>
    <cellStyle name="常规 5 2 2 2 2" xfId="1179"/>
    <cellStyle name="常规 5 2 2 3" xfId="1180"/>
    <cellStyle name="常规 5 2 3" xfId="1181"/>
    <cellStyle name="常规 5 2 3 2" xfId="1182"/>
    <cellStyle name="常规 5 2 4" xfId="1183"/>
    <cellStyle name="常规 5 2_长城--檀悦 豪生度假酒店1#、2#楼群楼装饰工程报价清单--2014" xfId="1184"/>
    <cellStyle name="常规 5 3" xfId="1185"/>
    <cellStyle name="常规 5 4" xfId="1186"/>
    <cellStyle name="常规 5_报价（瑞和公司报价6栋）" xfId="1187"/>
    <cellStyle name="常规 6" xfId="1188"/>
    <cellStyle name="常规 6 2" xfId="1189"/>
    <cellStyle name="常规 7" xfId="1190"/>
    <cellStyle name="常规 7 2" xfId="1191"/>
    <cellStyle name="常规 7 2 2" xfId="1192"/>
    <cellStyle name="常规 7 2 2 2" xfId="1193"/>
    <cellStyle name="常规 7 2 3" xfId="1194"/>
    <cellStyle name="常规 7 3" xfId="1195"/>
    <cellStyle name="常规 7 3 2" xfId="1196"/>
    <cellStyle name="常规 7 4" xfId="1197"/>
    <cellStyle name="常规 8" xfId="1198"/>
    <cellStyle name="常规 8 2" xfId="1199"/>
    <cellStyle name="常规 8 2 2" xfId="1200"/>
    <cellStyle name="常规 8 2 2 2" xfId="1201"/>
    <cellStyle name="常规 8 2 2 2 2" xfId="1202"/>
    <cellStyle name="常规 8 2 2 3" xfId="1203"/>
    <cellStyle name="常规 8 2 3" xfId="1204"/>
    <cellStyle name="常规 8 2 3 2" xfId="1205"/>
    <cellStyle name="常规 8 2 4" xfId="1206"/>
    <cellStyle name="常规 8 3" xfId="1207"/>
    <cellStyle name="常规 8 3 2" xfId="1208"/>
    <cellStyle name="常规 8 3 2 2" xfId="1209"/>
    <cellStyle name="常规 8 3 3" xfId="1210"/>
    <cellStyle name="常规 8 4" xfId="1211"/>
    <cellStyle name="常规 8 4 2" xfId="1212"/>
    <cellStyle name="常规 8 5" xfId="1213"/>
    <cellStyle name="常规 9" xfId="1214"/>
    <cellStyle name="常规 9 2" xfId="1215"/>
    <cellStyle name="常规 9 2 2" xfId="1216"/>
    <cellStyle name="常规 9 2 2 2" xfId="1217"/>
    <cellStyle name="常规 9 2 2 2 2" xfId="1218"/>
    <cellStyle name="常规 9 2 2 3" xfId="1219"/>
    <cellStyle name="常规 9 2 3" xfId="1220"/>
    <cellStyle name="常规 9 2 3 2" xfId="1221"/>
    <cellStyle name="常规 9 2 4" xfId="1222"/>
    <cellStyle name="常规 9 2_长城--檀悦 豪生度假酒店1#、2#楼群楼装饰工程报价清单--2014" xfId="1223"/>
    <cellStyle name="常规 9 3" xfId="1224"/>
    <cellStyle name="常规 9 3 2" xfId="1225"/>
    <cellStyle name="常规 9 3 2 2" xfId="1226"/>
    <cellStyle name="常规 9 3 3" xfId="1227"/>
    <cellStyle name="常规 9 4" xfId="1228"/>
    <cellStyle name="常规 9 4 2" xfId="1229"/>
    <cellStyle name="常规 9 5" xfId="1230"/>
    <cellStyle name="常规 9_长城--檀悦 豪生度假酒店1#、2#楼群楼装饰工程报价清单--2014" xfId="1231"/>
    <cellStyle name="常规_沃多夫三层休闲会所室内装饰工程标底--20090407" xfId="1232"/>
    <cellStyle name="超级链接" xfId="1233"/>
    <cellStyle name="超级链接 2" xfId="1234"/>
    <cellStyle name="超级链接 2 2" xfId="1235"/>
    <cellStyle name="超级链接 3" xfId="1236"/>
    <cellStyle name="Hyperlink" xfId="1237"/>
    <cellStyle name="超链接 2" xfId="1238"/>
    <cellStyle name="超链接 2 2" xfId="1239"/>
    <cellStyle name="超链接 2 2 2" xfId="1240"/>
    <cellStyle name="超链接 2 3" xfId="1241"/>
    <cellStyle name="分级显示行_1_Book1" xfId="1242"/>
    <cellStyle name="分级显示列_1_Book1" xfId="1243"/>
    <cellStyle name="好" xfId="1244"/>
    <cellStyle name="好 2" xfId="1245"/>
    <cellStyle name="好 2 2" xfId="1246"/>
    <cellStyle name="好 2 2 2" xfId="1247"/>
    <cellStyle name="好 2 3" xfId="1248"/>
    <cellStyle name="好_(杜凯)长白山四星假日酒店客房-电梯厅、走廊" xfId="1249"/>
    <cellStyle name="好_(杜凯)长白山四星假日酒店客房-电梯厅、走廊 2" xfId="1250"/>
    <cellStyle name="好_(杜凯)长白山四星假日酒店客房-电梯厅、走廊 2 2" xfId="1251"/>
    <cellStyle name="好_(杜凯)长白山四星假日酒店客房-电梯厅、走廊 3" xfId="1252"/>
    <cellStyle name="好_091017" xfId="1253"/>
    <cellStyle name="好_091017 2" xfId="1254"/>
    <cellStyle name="好_091017 2 2" xfId="1255"/>
    <cellStyle name="好_091017 3" xfId="1256"/>
    <cellStyle name="好_1212121212" xfId="1257"/>
    <cellStyle name="好_1212121212 2" xfId="1258"/>
    <cellStyle name="好_1212121212 2 2" xfId="1259"/>
    <cellStyle name="好_1212121212 3" xfId="1260"/>
    <cellStyle name="好_A分项比较表" xfId="1261"/>
    <cellStyle name="好_A分项比较表 2" xfId="1262"/>
    <cellStyle name="好_A分项比较表 2 2" xfId="1263"/>
    <cellStyle name="好_A分项比较表 3" xfId="1264"/>
    <cellStyle name="好_C10街区清单(陶）" xfId="1265"/>
    <cellStyle name="好_C10街区清单(陶） 2" xfId="1266"/>
    <cellStyle name="好_C10街区清单(陶）_从化温泉养身谷" xfId="1267"/>
    <cellStyle name="好_C10街区清单(陶）_从化温泉养身谷 2" xfId="1268"/>
    <cellStyle name="好_C10街区清单(陶）_从化温泉养生谷商务会议区预算书（经济标）调价固化版2010-1-11" xfId="1269"/>
    <cellStyle name="好_C10街区清单(陶）_从化温泉养生谷商务会议区预算书（经济标）调价固化版2010-1-11 2" xfId="1270"/>
    <cellStyle name="好_C10街区清单(陶）_机电清单（改）12.31" xfId="1271"/>
    <cellStyle name="好_C10街区清单(陶）_机电清单（改）12.31 2" xfId="1272"/>
    <cellStyle name="好_C10街区清单(陶）_清单（改）12.31" xfId="1273"/>
    <cellStyle name="好_C10街区清单(陶）_清单（改）12.31 2" xfId="1274"/>
    <cellStyle name="好_C10街区清单(陶）_鍏荤敓璋蜂細璁尯宸ョ▼ABC鍙婅吹瀹句勘涔愰儴闄㈣惤寮忛厭搴楁竻鍗曪紙鏀癸級12.22" xfId="1275"/>
    <cellStyle name="好_C10街区清单(陶）_鍏荤敓璋蜂細璁尯宸ョ▼ABC鍙婅吹瀹句勘涔愰儴闄㈣惤寮忛厭搴楁竻鍗曪紙鏀癸級12.22 2" xfId="1276"/>
    <cellStyle name="好_E公（修改）" xfId="1277"/>
    <cellStyle name="好_E公（修改） 2" xfId="1278"/>
    <cellStyle name="好_E公（修改）_从化温泉养身谷" xfId="1279"/>
    <cellStyle name="好_E公（修改）_从化温泉养身谷 2" xfId="1280"/>
    <cellStyle name="好_E公（修改）_从化温泉养生谷商务会议区预算书（经济标）调价固化版2010-1-11" xfId="1281"/>
    <cellStyle name="好_E公（修改）_从化温泉养生谷商务会议区预算书（经济标）调价固化版2010-1-11 2" xfId="1282"/>
    <cellStyle name="好_E公（修改）_机电清单（改）12.31" xfId="1283"/>
    <cellStyle name="好_E公（修改）_机电清单（改）12.31 2" xfId="1284"/>
    <cellStyle name="好_E公（修改）_清单（改）12.31" xfId="1285"/>
    <cellStyle name="好_E公（修改）_清单（改）12.31 2" xfId="1286"/>
    <cellStyle name="好_E公（修改）_鍏荤敓璋蜂細璁尯宸ョ▼ABC鍙婅吹瀹句勘涔愰儴闄㈣惤寮忛厭搴楁竻鍗曪紙鏀癸級12.22" xfId="1287"/>
    <cellStyle name="好_E公（修改）_鍏荤敓璋蜂細璁尯宸ョ▼ABC鍙婅吹瀹句勘涔愰儴闄㈣惤寮忛厭搴楁竻鍗曪紙鏀癸級12.22 2" xfId="1288"/>
    <cellStyle name="好_北山宾馆大堂及公共区" xfId="1289"/>
    <cellStyle name="好_北山宾馆大堂及公共区 2" xfId="1290"/>
    <cellStyle name="好_北山宾馆大堂及公共区 2 2" xfId="1291"/>
    <cellStyle name="好_北山宾馆大堂及公共区 3" xfId="1292"/>
    <cellStyle name="好_陈港商务套房" xfId="1293"/>
    <cellStyle name="好_陈港商务套房 2" xfId="1294"/>
    <cellStyle name="好_陈港商务套房 2 2" xfId="1295"/>
    <cellStyle name="好_陈港商务套房 3" xfId="1296"/>
    <cellStyle name="好_第三轮对比表 增加项--檀悦 豪生度假酒店1#、2#楼群楼装饰工程报价清单--20140731" xfId="1297"/>
    <cellStyle name="好_第三轮对比表 增加项--檀悦 豪生度假酒店1#、2#楼群楼装饰工程报价清单--20140731 2" xfId="1298"/>
    <cellStyle name="好_第三轮对比表 增加项--檀悦 豪生度假酒店1#、2#楼群楼装饰工程报价清单--20140731 2 2" xfId="1299"/>
    <cellStyle name="好_第三轮对比表 增加项--檀悦 豪生度假酒店1#、2#楼群楼装饰工程报价清单--20140731 3" xfId="1300"/>
    <cellStyle name="好_第三轮对比表--檀悦 豪生度假酒店1#、2#楼群楼装饰工程报价清单--20140731" xfId="1301"/>
    <cellStyle name="好_第三轮对比表--檀悦 豪生度假酒店1#、2#楼群楼装饰工程报价清单--20140731 2" xfId="1302"/>
    <cellStyle name="好_第三轮对比表--檀悦 豪生度假酒店1#、2#楼群楼装饰工程报价清单--20140731 2 2" xfId="1303"/>
    <cellStyle name="好_第三轮对比表--檀悦 豪生度假酒店1#、2#楼群楼装饰工程报价清单--20140731 3" xfId="1304"/>
    <cellStyle name="好_第四轮对比表--檀悦 豪生度假酒店1#、2#楼群楼装饰工程报价清单--20140805" xfId="1305"/>
    <cellStyle name="好_第四轮对比表--檀悦 豪生度假酒店1#、2#楼群楼装饰工程报价清单--20140805 2" xfId="1306"/>
    <cellStyle name="好_第四轮对比表--檀悦 豪生度假酒店1#、2#楼群楼装饰工程报价清单--20140805 2 2" xfId="1307"/>
    <cellStyle name="好_第四轮对比表--檀悦 豪生度假酒店1#、2#楼群楼装饰工程报价清单--20140805 3" xfId="1308"/>
    <cellStyle name="好_第一轮对比表--檀悦 豪生度假酒店1#、2#楼群楼装饰工程报价清单--20140707发" xfId="1309"/>
    <cellStyle name="好_第一轮对比表--檀悦 豪生度假酒店1#、2#楼群楼装饰工程报价清单--20140707发 2" xfId="1310"/>
    <cellStyle name="好_第一轮对比表--檀悦 豪生度假酒店1#、2#楼群楼装饰工程报价清单--20140707发 2 2" xfId="1311"/>
    <cellStyle name="好_第一轮对比表--檀悦 豪生度假酒店1#、2#楼群楼装饰工程报价清单--20140707发 3" xfId="1312"/>
    <cellStyle name="好_福州威斯汀酒店_公共区_工程量清单100325" xfId="1313"/>
    <cellStyle name="好_福州威斯汀酒店_公共区_工程量清单100325 2" xfId="1314"/>
    <cellStyle name="好_福州威斯汀酒店_公共区_工程量清单100325 2 2" xfId="1315"/>
    <cellStyle name="好_福州威斯汀酒店_公共区_工程量清单100325 3" xfId="1316"/>
    <cellStyle name="好_附件一：成都趣园酒店公共部分清单" xfId="1317"/>
    <cellStyle name="好_附件一：成都趣园酒店公共部分清单 2" xfId="1318"/>
    <cellStyle name="好_附件一：成都趣园酒店公共部分清单 2 2" xfId="1319"/>
    <cellStyle name="好_附件一：成都趣园酒店公共部分清单 3" xfId="1320"/>
    <cellStyle name="好_工程量清单" xfId="1321"/>
    <cellStyle name="好_工程量清单 2" xfId="1322"/>
    <cellStyle name="好_工程量清单 2 2" xfId="1323"/>
    <cellStyle name="好_工程量清单 3" xfId="1324"/>
    <cellStyle name="好_酒店核心筒装修预算" xfId="1325"/>
    <cellStyle name="好_酒店核心筒装修预算 2" xfId="1326"/>
    <cellStyle name="好_酒店套房装修预算(2007(1)(1).12.06确认)" xfId="1327"/>
    <cellStyle name="好_酒店套房装修预算(2007(1)(1).12.06确认) 2" xfId="1328"/>
    <cellStyle name="好_清单（A、C栋102单元）无脚线" xfId="1329"/>
    <cellStyle name="好_清单（A、C栋102单元）无脚线 2" xfId="1330"/>
    <cellStyle name="好_清单（A、C栋102单元）无脚线_从化温泉养身谷" xfId="1331"/>
    <cellStyle name="好_清单（A、C栋102单元）无脚线_从化温泉养身谷 2" xfId="1332"/>
    <cellStyle name="好_清单（A、C栋102单元）无脚线_从化温泉养生谷商务会议区预算书（经济标）调价固化版2010-1-11" xfId="1333"/>
    <cellStyle name="好_清单（A、C栋102单元）无脚线_从化温泉养生谷商务会议区预算书（经济标）调价固化版2010-1-11 2" xfId="1334"/>
    <cellStyle name="好_清单（A、C栋102单元）无脚线_机电清单（改）12.31" xfId="1335"/>
    <cellStyle name="好_清单（A、C栋102单元）无脚线_机电清单（改）12.31 2" xfId="1336"/>
    <cellStyle name="好_清单（A、C栋102单元）无脚线_清单（改）12.31" xfId="1337"/>
    <cellStyle name="好_清单（A、C栋102单元）无脚线_清单（改）12.31 2" xfId="1338"/>
    <cellStyle name="好_清单（A、C栋102单元）无脚线_鍏荤敓璋蜂細璁尯宸ョ▼ABC鍙婅吹瀹句勘涔愰儴闄㈣惤寮忛厭搴楁竻鍗曪紙鏀癸級12.22" xfId="1339"/>
    <cellStyle name="好_清单（A、C栋102单元）无脚线_鍏荤敓璋蜂細璁尯宸ョ▼ABC鍙婅吹瀹句勘涔愰儴闄㈣惤寮忛厭搴楁竻鍗曪紙鏀癸級12.22 2" xfId="1340"/>
    <cellStyle name="好_清单总说明" xfId="1341"/>
    <cellStyle name="好_清单总说明 2" xfId="1342"/>
    <cellStyle name="好_清单总说明_从化温泉养身谷" xfId="1343"/>
    <cellStyle name="好_清单总说明_从化温泉养身谷 2" xfId="1344"/>
    <cellStyle name="好_清单总说明_从化温泉养生谷商务会议区预算书（经济标）调价固化版2010-1-11" xfId="1345"/>
    <cellStyle name="好_清单总说明_从化温泉养生谷商务会议区预算书（经济标）调价固化版2010-1-11 2" xfId="1346"/>
    <cellStyle name="好_清单总说明_机电清单（改）12.31" xfId="1347"/>
    <cellStyle name="好_清单总说明_机电清单（改）12.31 2" xfId="1348"/>
    <cellStyle name="好_清单总说明_清单（改）12.31" xfId="1349"/>
    <cellStyle name="好_清单总说明_清单（改）12.31 2" xfId="1350"/>
    <cellStyle name="好_清单总说明_鍏荤敓璋蜂細璁尯宸ョ▼ABC鍙婅吹瀹句勘涔愰儴闄㈣惤寮忛厭搴楁竻鍗曪紙鏀癸級12.22" xfId="1351"/>
    <cellStyle name="好_清单总说明_鍏荤敓璋蜂細璁尯宸ョ▼ABC鍙婅吹瀹句勘涔愰儴闄㈣惤寮忛厭搴楁竻鍗曪紙鏀癸級12.22 2" xfId="1352"/>
    <cellStyle name="好_太原威斯汀公共及客房2011.8.8（晓）" xfId="1353"/>
    <cellStyle name="好_太原威斯汀公共及客房2011.8.8（晓） 2" xfId="1354"/>
    <cellStyle name="好_太原威斯汀公共及客房2011.8.8（晓） 2 2" xfId="1355"/>
    <cellStyle name="好_太原威斯汀公共及客房2011.8.8（晓） 3" xfId="1356"/>
    <cellStyle name="好_太原威斯汀客房初稿" xfId="1357"/>
    <cellStyle name="好_太原威斯汀客房初稿 2" xfId="1358"/>
    <cellStyle name="好_太原威斯汀客房初稿 2 2" xfId="1359"/>
    <cellStyle name="好_太原威斯汀客房初稿 3" xfId="1360"/>
    <cellStyle name="好_太原威斯汀客房初稿(未完)" xfId="1361"/>
    <cellStyle name="好_太原威斯汀客房初稿(未完) 2" xfId="1362"/>
    <cellStyle name="好_太原威斯汀客房初稿(未完) 2 2" xfId="1363"/>
    <cellStyle name="好_太原威斯汀客房初稿(未完) 3" xfId="1364"/>
    <cellStyle name="好_檀悦 豪生度假酒店1#、2#楼群楼装饰工程报价清单--20140627发" xfId="1365"/>
    <cellStyle name="好_檀悦 豪生度假酒店1#、2#楼群楼装饰工程报价清单--20140627发 2" xfId="1366"/>
    <cellStyle name="好_檀悦 豪生度假酒店1#、2#楼群楼装饰工程报价清单--20140627发 2 2" xfId="1367"/>
    <cellStyle name="好_檀悦 豪生度假酒店1#、2#楼群楼装饰工程报价清单--20140627发 3" xfId="1368"/>
    <cellStyle name="好_檀悦 豪生度假酒店1#、2#楼群楼装饰工程报价清单--20140720发" xfId="1369"/>
    <cellStyle name="好_檀悦 豪生度假酒店1#、2#楼群楼装饰工程报价清单--20140720发 2" xfId="1370"/>
    <cellStyle name="好_檀悦 豪生度假酒店1#、2#楼群楼装饰工程报价清单--20140720发 2 2" xfId="1371"/>
    <cellStyle name="好_檀悦 豪生度假酒店1#、2#楼群楼装饰工程报价清单--20140720发 3" xfId="1372"/>
    <cellStyle name="好_檀悦 豪生度假酒店1F装饰工程报价清单--一层(6.21)" xfId="1373"/>
    <cellStyle name="好_檀悦 豪生度假酒店1F装饰工程报价清单--一层(6.21) 2" xfId="1374"/>
    <cellStyle name="好_檀悦 豪生度假酒店1F装饰工程报价清单--一层(6.21) 2 2" xfId="1375"/>
    <cellStyle name="好_檀悦 豪生度假酒店1F装饰工程报价清单--一层(6.21) 3" xfId="1376"/>
    <cellStyle name="好_檀悦 豪生度假酒店1F装饰工程报价清单--一层(6.21)_第三轮对比表 增加项--檀悦 豪生度假酒店1#、2#楼群楼装饰工程报价清单--20140731" xfId="1377"/>
    <cellStyle name="好_檀悦 豪生度假酒店1F装饰工程报价清单--一层(6.21)_第三轮对比表 增加项--檀悦 豪生度假酒店1#、2#楼群楼装饰工程报价清单--20140731 2" xfId="1378"/>
    <cellStyle name="好_檀悦 豪生度假酒店1F装饰工程报价清单--一层(6.21)_第三轮对比表 增加项--檀悦 豪生度假酒店1#、2#楼群楼装饰工程报价清单--20140731 2 2" xfId="1379"/>
    <cellStyle name="好_檀悦 豪生度假酒店1F装饰工程报价清单--一层(6.21)_第三轮对比表 增加项--檀悦 豪生度假酒店1#、2#楼群楼装饰工程报价清单--20140731 3" xfId="1380"/>
    <cellStyle name="好_檀悦 豪生度假酒店1F装饰工程报价清单--一层(6.21)_檀悦 豪生度假酒店1#、2#楼群楼装饰工程报价清单--20140627发" xfId="1381"/>
    <cellStyle name="好_檀悦 豪生度假酒店1F装饰工程报价清单--一层(6.21)_檀悦 豪生度假酒店1#、2#楼群楼装饰工程报价清单--20140627发 2" xfId="1382"/>
    <cellStyle name="好_檀悦 豪生度假酒店1F装饰工程报价清单--一层(6.21)_檀悦 豪生度假酒店1#、2#楼群楼装饰工程报价清单--20140627发 2 2" xfId="1383"/>
    <cellStyle name="好_檀悦 豪生度假酒店1F装饰工程报价清单--一层(6.21)_檀悦 豪生度假酒店1#、2#楼群楼装饰工程报价清单--20140627发 3" xfId="1384"/>
    <cellStyle name="好_檀悦 豪生度假酒店1F装饰工程报价清单--一层(6.21)_长城--檀悦 豪生度假酒店1#、2#楼群楼装饰工程报价清单--2014" xfId="1385"/>
    <cellStyle name="好_檀悦 豪生度假酒店1F装饰工程报价清单--一层(6.21)_长城--檀悦 豪生度假酒店1#、2#楼群楼装饰工程报价清单--2014 2" xfId="1386"/>
    <cellStyle name="好_檀悦 豪生度假酒店1F装饰工程报价清单--一层(6.21)_长城--檀悦 豪生度假酒店1#、2#楼群楼装饰工程报价清单--2014 2 2" xfId="1387"/>
    <cellStyle name="好_檀悦 豪生度假酒店1F装饰工程报价清单--一层(6.21)_长城--檀悦 豪生度假酒店1#、2#楼群楼装饰工程报价清单--2014 3" xfId="1388"/>
    <cellStyle name="好_檀悦 豪生度假酒店2#楼酒店房间及公共部分装修工程-第二轮 对比表20140520" xfId="1389"/>
    <cellStyle name="好_檀悦 豪生度假酒店2#楼酒店房间及公共部分装修工程-第二轮 对比表20140520 2" xfId="1390"/>
    <cellStyle name="好_檀悦 豪生度假酒店2#楼酒店房间及公共部分装修工程-第二轮 对比表20140520 2 2" xfId="1391"/>
    <cellStyle name="好_檀悦 豪生度假酒店2#楼酒店房间及公共部分装修工程-第二轮 对比表20140520 3" xfId="1392"/>
    <cellStyle name="好_檀悦 豪生度假酒店2#楼酒店房间及公共部分装修工程-第二轮 对比表20140520-2" xfId="1393"/>
    <cellStyle name="好_檀悦 豪生度假酒店2#楼酒店房间及公共部分装修工程-第二轮 对比表20140520-2 2" xfId="1394"/>
    <cellStyle name="好_檀悦 豪生度假酒店2#楼酒店房间及公共部分装修工程-第二轮 对比表20140520-2 2 2" xfId="1395"/>
    <cellStyle name="好_檀悦 豪生度假酒店2#楼酒店房间及公共部分装修工程-第二轮 对比表20140520-2 3" xfId="1396"/>
    <cellStyle name="好_檀悦 豪生度假酒店2#楼酒店房间及公共部分装修工程-第三轮 对比表20140528-二家改" xfId="1397"/>
    <cellStyle name="好_檀悦 豪生度假酒店2#楼酒店房间及公共部分装修工程-第三轮 对比表20140528-二家改 2" xfId="1398"/>
    <cellStyle name="好_檀悦 豪生度假酒店2#楼酒店房间及公共部分装修工程-第三轮 对比表20140528-二家改 2 2" xfId="1399"/>
    <cellStyle name="好_檀悦 豪生度假酒店2#楼酒店房间及公共部分装修工程-第三轮 对比表20140528-二家改 3" xfId="1400"/>
    <cellStyle name="好_檀悦 豪生度假酒店中心景观园建及水电施工工程--招标清单20140926--改" xfId="1401"/>
    <cellStyle name="好_檀悦 豪生度假酒店中心景观园建及水电施工工程--招标清单20140926--改 2" xfId="1402"/>
    <cellStyle name="好_檀悦 豪生度假酒店中心景观园建及水电施工工程--招标清单20140926--改 2 2" xfId="1403"/>
    <cellStyle name="好_檀悦 豪生度假酒店中心景观园建及水电施工工程--招标清单20140926--改 3" xfId="1404"/>
    <cellStyle name="好_檀悦 豪生度假酒店中心景观园建及水电施工工程--招标清单20140929--改" xfId="1405"/>
    <cellStyle name="好_檀悦 豪生度假酒店中心景观园建及水电施工工程--招标清单20140929--改 2" xfId="1406"/>
    <cellStyle name="好_檀悦 豪生度假酒店中心景观园建及水电施工工程--招标清单20140929--改 2 2" xfId="1407"/>
    <cellStyle name="好_檀悦 豪生度假酒店中心景观园建及水电施工工程--招标清单20140929--改 3" xfId="1408"/>
    <cellStyle name="好_檀悦 豪生度假酒店中心景观园建内石材报价清单--招标清单20141010" xfId="1409"/>
    <cellStyle name="好_檀悦 豪生度假酒店中心景观园建内石材报价清单--招标清单20141010 2" xfId="1410"/>
    <cellStyle name="好_檀悦 豪生度假酒店中心景观园建内石材报价清单--招标清单20141010 2 2" xfId="1411"/>
    <cellStyle name="好_檀悦 豪生度假酒店中心景观园建内石材报价清单--招标清单20141010 3" xfId="1412"/>
    <cellStyle name="好_檀悦_温德姆豪生度假酒店2F装饰工程-遥想_第二轮投标价格下浮2个点-套新石材价格1" xfId="1413"/>
    <cellStyle name="好_檀悦_温德姆豪生度假酒店2F装饰工程-遥想_第二轮投标价格下浮2个点-套新石材价格1 2" xfId="1414"/>
    <cellStyle name="好_檀悦_温德姆豪生度假酒店2F装饰工程-遥想_第二轮投标价格下浮2个点-套新石材价格1 2 2" xfId="1415"/>
    <cellStyle name="好_檀悦_温德姆豪生度假酒店2F装饰工程-遥想_第二轮投标价格下浮2个点-套新石材价格1 3" xfId="1416"/>
    <cellStyle name="好_檀悦_温德姆豪生度假酒店2F装饰工程-遥想_第二轮投标价格下浮2个点-套新石材价格1_第三轮对比表 增加项--檀悦 豪生度假酒店1#、2#楼群楼装饰工程报价清单--20140731" xfId="1417"/>
    <cellStyle name="好_檀悦_温德姆豪生度假酒店2F装饰工程-遥想_第二轮投标价格下浮2个点-套新石材价格1_第三轮对比表 增加项--檀悦 豪生度假酒店1#、2#楼群楼装饰工程报价清单--20140731 2" xfId="1418"/>
    <cellStyle name="好_檀悦_温德姆豪生度假酒店2F装饰工程-遥想_第二轮投标价格下浮2个点-套新石材价格1_第三轮对比表 增加项--檀悦 豪生度假酒店1#、2#楼群楼装饰工程报价清单--20140731 2 2" xfId="1419"/>
    <cellStyle name="好_檀悦_温德姆豪生度假酒店2F装饰工程-遥想_第二轮投标价格下浮2个点-套新石材价格1_第三轮对比表 增加项--檀悦 豪生度假酒店1#、2#楼群楼装饰工程报价清单--20140731 3" xfId="1420"/>
    <cellStyle name="好_檀悦_温德姆豪生度假酒店2F装饰工程-遥想_第二轮投标价格下浮2个点-套新石材价格1_檀悦 豪生度假酒店1#、2#楼群楼装饰工程报价清单--20140627发" xfId="1421"/>
    <cellStyle name="好_檀悦_温德姆豪生度假酒店2F装饰工程-遥想_第二轮投标价格下浮2个点-套新石材价格1_檀悦 豪生度假酒店1#、2#楼群楼装饰工程报价清单--20140627发 2" xfId="1422"/>
    <cellStyle name="好_檀悦_温德姆豪生度假酒店2F装饰工程-遥想_第二轮投标价格下浮2个点-套新石材价格1_檀悦 豪生度假酒店1#、2#楼群楼装饰工程报价清单--20140627发 2 2" xfId="1423"/>
    <cellStyle name="好_檀悦_温德姆豪生度假酒店2F装饰工程-遥想_第二轮投标价格下浮2个点-套新石材价格1_檀悦 豪生度假酒店1#、2#楼群楼装饰工程报价清单--20140627发 3" xfId="1424"/>
    <cellStyle name="好_檀悦_温德姆豪生度假酒店2F装饰工程-遥想_第二轮投标价格下浮2个点-套新石材价格1_长城--檀悦 豪生度假酒店1#、2#楼群楼装饰工程报价清单--2014" xfId="1425"/>
    <cellStyle name="好_檀悦_温德姆豪生度假酒店2F装饰工程-遥想_第二轮投标价格下浮2个点-套新石材价格1_长城--檀悦 豪生度假酒店1#、2#楼群楼装饰工程报价清单--2014 2" xfId="1426"/>
    <cellStyle name="好_檀悦_温德姆豪生度假酒店2F装饰工程-遥想_第二轮投标价格下浮2个点-套新石材价格1_长城--檀悦 豪生度假酒店1#、2#楼群楼装饰工程报价清单--2014 2 2" xfId="1427"/>
    <cellStyle name="好_檀悦_温德姆豪生度假酒店2F装饰工程-遥想_第二轮投标价格下浮2个点-套新石材价格1_长城--檀悦 豪生度假酒店1#、2#楼群楼装饰工程报价清单--2014 3" xfId="1428"/>
    <cellStyle name="好_檀悦酒店大堂石材比价清单第二轮(整理后)20140122-1" xfId="1429"/>
    <cellStyle name="好_檀悦酒店大堂石材比价清单第二轮(整理后)20140122-1 2" xfId="1430"/>
    <cellStyle name="好_檀悦酒店大堂石材比价清单第二轮(整理后)20140122-1 2 2" xfId="1431"/>
    <cellStyle name="好_檀悦酒店大堂石材比价清单第二轮(整理后)20140122-1 3" xfId="1432"/>
    <cellStyle name="好_王蒙太原客房清单110801-模板" xfId="1433"/>
    <cellStyle name="好_王蒙太原客房清单110801-模板 2" xfId="1434"/>
    <cellStyle name="好_王蒙太原客房清单110801-模板 2 2" xfId="1435"/>
    <cellStyle name="好_王蒙太原客房清单110801-模板 3" xfId="1436"/>
    <cellStyle name="好_消防" xfId="1437"/>
    <cellStyle name="好_消防 2" xfId="1438"/>
    <cellStyle name="好_消防_从化温泉养身谷" xfId="1439"/>
    <cellStyle name="好_消防_从化温泉养身谷 2" xfId="1440"/>
    <cellStyle name="好_消防_从化温泉养生谷商务会议区预算书（经济标）调价固化版2010-1-11" xfId="1441"/>
    <cellStyle name="好_消防_从化温泉养生谷商务会议区预算书（经济标）调价固化版2010-1-11 2" xfId="1442"/>
    <cellStyle name="好_消防_机电清单（改）12.31" xfId="1443"/>
    <cellStyle name="好_消防_机电清单（改）12.31 2" xfId="1444"/>
    <cellStyle name="好_消防_清单（改）12.31" xfId="1445"/>
    <cellStyle name="好_消防_清单（改）12.31 2" xfId="1446"/>
    <cellStyle name="好_消防_鍏荤敓璋蜂細璁尯宸ョ▼ABC鍙婅吹瀹句勘涔愰儴闄㈣惤寮忛厭搴楁竻鍗曪紙鏀癸級12.22" xfId="1447"/>
    <cellStyle name="好_消防_鍏荤敓璋蜂細璁尯宸ョ▼ABC鍙婅吹瀹句勘涔愰儴闄㈣惤寮忛厭搴楁竻鍗曪紙鏀癸級12.22 2" xfId="1448"/>
    <cellStyle name="好_旭辉华府工程量清单（20090901）" xfId="1449"/>
    <cellStyle name="好_旭辉华府工程量清单（20090901） 2" xfId="1450"/>
    <cellStyle name="好_旭辉华府工程量清单（20090901） 2 2" xfId="1451"/>
    <cellStyle name="好_旭辉华府工程量清单（20090901） 3" xfId="1452"/>
    <cellStyle name="好_旭辉华府工程量清单（20090901）(成本)" xfId="1453"/>
    <cellStyle name="好_旭辉华府工程量清单（20090901）(成本) 2" xfId="1454"/>
    <cellStyle name="好_旭辉华府工程量清单（20090901）(成本) 2 2" xfId="1455"/>
    <cellStyle name="好_旭辉华府工程量清单（20090901）(成本) 3" xfId="1456"/>
    <cellStyle name="好_旭辉华府工程量清单(报送)" xfId="1457"/>
    <cellStyle name="好_旭辉华府工程量清单(报送) 2" xfId="1458"/>
    <cellStyle name="好_旭辉华府工程量清单(报送) 2 2" xfId="1459"/>
    <cellStyle name="好_旭辉华府工程量清单(报送) 3" xfId="1460"/>
    <cellStyle name="好_旭辉华府工程量清单(报送稿)" xfId="1461"/>
    <cellStyle name="好_旭辉华府工程量清单(报送稿) 2" xfId="1462"/>
    <cellStyle name="好_旭辉华府工程量清单(报送稿) 2 2" xfId="1463"/>
    <cellStyle name="好_旭辉华府工程量清单(报送稿) 3" xfId="1464"/>
    <cellStyle name="好_印象景观 花样年·君山一期一号楼公寓环境景观工程投标报价清单（二次澄清）" xfId="1465"/>
    <cellStyle name="好_印象景观 花样年·君山一期一号楼公寓环境景观工程投标报价清单（二次澄清） 2" xfId="1466"/>
    <cellStyle name="好_印象景观 花样年·君山一期一号楼公寓环境景观工程投标报价清单（二次澄清） 2 2" xfId="1467"/>
    <cellStyle name="好_印象景观 花样年·君山一期一号楼公寓环境景观工程投标报价清单（二次澄清） 3" xfId="1468"/>
    <cellStyle name="好_运行(调主材、调清单、定价、合并许工2010.1.26)" xfId="1469"/>
    <cellStyle name="好_运行(调主材、调清单、定价、合并许工2010.1.26) 2" xfId="1470"/>
    <cellStyle name="好_运行(调主材、调清单、定价、合并许工2010.1.26) 2 2" xfId="1471"/>
    <cellStyle name="好_运行(调主材、调清单、定价、合并许工2010.1.26) 3" xfId="1472"/>
    <cellStyle name="好_长白山假日酒店ds1 2(童)" xfId="1473"/>
    <cellStyle name="好_长白山假日酒店ds1 2(童) 2" xfId="1474"/>
    <cellStyle name="好_长白山假日酒店ds1 2(童) 2 2" xfId="1475"/>
    <cellStyle name="好_长白山假日酒店ds1 2(童) 3" xfId="1476"/>
    <cellStyle name="好_长白山四星假日酒店客房（黄）" xfId="1477"/>
    <cellStyle name="好_长白山四星假日酒店客房（黄） 2" xfId="1478"/>
    <cellStyle name="好_长白山四星假日酒店客房（黄） 2 2" xfId="1479"/>
    <cellStyle name="好_长白山四星假日酒店客房（黄） 3" xfId="1480"/>
    <cellStyle name="好_长白山四星假日酒店客房2011.5.11" xfId="1481"/>
    <cellStyle name="好_长白山四星假日酒店客房2011.5.11 2" xfId="1482"/>
    <cellStyle name="好_长白山四星假日酒店客房2011.5.11 2 2" xfId="1483"/>
    <cellStyle name="好_长白山四星假日酒店客房2011.5.11 3" xfId="1484"/>
    <cellStyle name="好_长白山四星假日酒店客房2011.5.12" xfId="1485"/>
    <cellStyle name="好_长白山四星假日酒店客房2011.5.12 2" xfId="1486"/>
    <cellStyle name="好_长白山四星假日酒店客房2011.5.12 2 2" xfId="1487"/>
    <cellStyle name="好_长白山四星假日酒店客房2011.5.12 3" xfId="1488"/>
    <cellStyle name="好_长白山四星假日酒店客房AK(残疾人房)" xfId="1489"/>
    <cellStyle name="好_长白山四星假日酒店客房AK(残疾人房) 2" xfId="1490"/>
    <cellStyle name="好_长白山四星假日酒店客房AK(残疾人房) 2 2" xfId="1491"/>
    <cellStyle name="好_长白山四星假日酒店客房AK(残疾人房) 3" xfId="1492"/>
    <cellStyle name="好_长白山四星假日酒店客房AK(残疾人房)DD5(双人房)" xfId="1493"/>
    <cellStyle name="好_长白山四星假日酒店客房AK(残疾人房)DD5(双人房) 2" xfId="1494"/>
    <cellStyle name="好_长白山四星假日酒店客房AK(残疾人房)DD5(双人房) 2 2" xfId="1495"/>
    <cellStyle name="好_长白山四星假日酒店客房AK(残疾人房)DD5(双人房) 3" xfId="1496"/>
    <cellStyle name="好_长白山四星假日酒店客房-电梯厅、走廊" xfId="1497"/>
    <cellStyle name="好_长白山四星假日酒店客房-电梯厅、走廊 2" xfId="1498"/>
    <cellStyle name="好_长白山四星假日酒店客房-电梯厅、走廊 2 2" xfId="1499"/>
    <cellStyle name="好_长白山四星假日酒店客房-电梯厅、走廊 3" xfId="1500"/>
    <cellStyle name="好_长白山威斯汀公共及客房2011.5.9" xfId="1501"/>
    <cellStyle name="好_长白山威斯汀公共及客房2011.5.9 2" xfId="1502"/>
    <cellStyle name="好_长白山威斯汀公共及客房2011.5.9 2 2" xfId="1503"/>
    <cellStyle name="好_长白山威斯汀公共及客房2011.5.9 3" xfId="1504"/>
    <cellStyle name="好_长白山威斯汀总经理 " xfId="1505"/>
    <cellStyle name="好_长白山威斯汀总经理  2" xfId="1506"/>
    <cellStyle name="好_长白山威斯汀总经理  2 2" xfId="1507"/>
    <cellStyle name="好_长白山威斯汀总经理  3" xfId="1508"/>
    <cellStyle name="好_长城--檀悦 豪生度假酒店1#、2#楼群楼装饰工程报价清单--2014" xfId="1509"/>
    <cellStyle name="好_长城--檀悦 豪生度假酒店1#、2#楼群楼装饰工程报价清单--2014 2" xfId="1510"/>
    <cellStyle name="好_长城--檀悦 豪生度假酒店1#、2#楼群楼装饰工程报价清单--2014 2 2" xfId="1511"/>
    <cellStyle name="好_长城--檀悦 豪生度假酒店1#、2#楼群楼装饰工程报价清单--2014 3" xfId="1512"/>
    <cellStyle name="好_镇江万达 威斯汀酒店精装修工程" xfId="1513"/>
    <cellStyle name="好_镇江万达 威斯汀酒店精装修工程 2" xfId="1514"/>
    <cellStyle name="好_镇江万达 威斯汀酒店精装修工程 2 2" xfId="1515"/>
    <cellStyle name="好_镇江万达 威斯汀酒店精装修工程 3" xfId="1516"/>
    <cellStyle name="好_珠江新城样板房工程量清单报价" xfId="1517"/>
    <cellStyle name="好_珠江新城样板房工程量清单报价 2" xfId="1518"/>
    <cellStyle name="好_主材价格表" xfId="1519"/>
    <cellStyle name="好_主材价格表 2" xfId="1520"/>
    <cellStyle name="好_主材价格表 2 2" xfId="1521"/>
    <cellStyle name="好_主材价格表 3" xfId="1522"/>
    <cellStyle name="后继超级链接" xfId="1523"/>
    <cellStyle name="后继超级链接 2" xfId="1524"/>
    <cellStyle name="后继超级链接 2 2" xfId="1525"/>
    <cellStyle name="后继超级链接 3" xfId="1526"/>
    <cellStyle name="汇总" xfId="1527"/>
    <cellStyle name="汇总 2" xfId="1528"/>
    <cellStyle name="汇总 2 2" xfId="1529"/>
    <cellStyle name="汇总 2 2 2" xfId="1530"/>
    <cellStyle name="汇总 2 3" xfId="1531"/>
    <cellStyle name="Currency" xfId="1532"/>
    <cellStyle name="Currency [0]" xfId="1533"/>
    <cellStyle name="货币[0] 2" xfId="1534"/>
    <cellStyle name="货币[0] 2 2" xfId="1535"/>
    <cellStyle name="货币[0] 3" xfId="1536"/>
    <cellStyle name="货币[0] 3 2" xfId="1537"/>
    <cellStyle name="貨幣 [0]_DDC Panel Order form" xfId="1538"/>
    <cellStyle name="貨幣_DDC Panel Order form" xfId="1539"/>
    <cellStyle name="计算" xfId="1540"/>
    <cellStyle name="计算 2" xfId="1541"/>
    <cellStyle name="计算 2 2" xfId="1542"/>
    <cellStyle name="计算 2 2 2" xfId="1543"/>
    <cellStyle name="计算 2 3" xfId="1544"/>
    <cellStyle name="检查单元格" xfId="1545"/>
    <cellStyle name="检查单元格 2" xfId="1546"/>
    <cellStyle name="检查单元格 2 2" xfId="1547"/>
    <cellStyle name="检查单元格 2 2 2" xfId="1548"/>
    <cellStyle name="检查单元格 2 3" xfId="1549"/>
    <cellStyle name="解释性文本" xfId="1550"/>
    <cellStyle name="解释性文本 2" xfId="1551"/>
    <cellStyle name="解释性文本 2 2" xfId="1552"/>
    <cellStyle name="解释性文本 2 2 2" xfId="1553"/>
    <cellStyle name="解释性文本 2 3" xfId="1554"/>
    <cellStyle name="借出原因" xfId="1555"/>
    <cellStyle name="警告文本" xfId="1556"/>
    <cellStyle name="警告文本 2" xfId="1557"/>
    <cellStyle name="警告文本 2 2" xfId="1558"/>
    <cellStyle name="警告文本 2 2 2" xfId="1559"/>
    <cellStyle name="警告文本 2 3" xfId="1560"/>
    <cellStyle name="链接单元格" xfId="1561"/>
    <cellStyle name="链接单元格 2" xfId="1562"/>
    <cellStyle name="链接单元格 2 2" xfId="1563"/>
    <cellStyle name="链接单元格 2 2 2" xfId="1564"/>
    <cellStyle name="链接单元格 2 3" xfId="1565"/>
    <cellStyle name="瘤沥登瘤 臼澜" xfId="1566"/>
    <cellStyle name="霓付 [0]_CODE" xfId="1567"/>
    <cellStyle name="霓付_CODE" xfId="1568"/>
    <cellStyle name="烹拳 [0]_CODE" xfId="1569"/>
    <cellStyle name="烹拳_CODE" xfId="1570"/>
    <cellStyle name="普通_laroux" xfId="1571"/>
    <cellStyle name="千分位[0]_DDC Panel Order form" xfId="1572"/>
    <cellStyle name="千分位_03-136" xfId="1573"/>
    <cellStyle name="千位[0]_ 方正PC" xfId="1574"/>
    <cellStyle name="千位_ 方正PC" xfId="1575"/>
    <cellStyle name="Comma" xfId="1576"/>
    <cellStyle name="千位分隔 2" xfId="1577"/>
    <cellStyle name="千位分隔 2 2" xfId="1578"/>
    <cellStyle name="千位分隔 2 2 2" xfId="1579"/>
    <cellStyle name="千位分隔 2 3" xfId="1580"/>
    <cellStyle name="千位分隔 3" xfId="1581"/>
    <cellStyle name="千位分隔 3 2" xfId="1582"/>
    <cellStyle name="千位分隔 3 2 2" xfId="1583"/>
    <cellStyle name="千位分隔 3 2 2 2" xfId="1584"/>
    <cellStyle name="千位分隔 3 2 3" xfId="1585"/>
    <cellStyle name="千位分隔 3 3" xfId="1586"/>
    <cellStyle name="千位分隔 3 3 2" xfId="1587"/>
    <cellStyle name="千位分隔 3 4" xfId="1588"/>
    <cellStyle name="千位分隔 4" xfId="1589"/>
    <cellStyle name="千位分隔 5" xfId="1590"/>
    <cellStyle name="Comma [0]" xfId="1591"/>
    <cellStyle name="千位分隔[0] 2" xfId="1592"/>
    <cellStyle name="千位分隔[0] 2 2" xfId="1593"/>
    <cellStyle name="千位分隔[0] 2 2 2" xfId="1594"/>
    <cellStyle name="千位分隔[0] 2 3" xfId="1595"/>
    <cellStyle name="千位分隔[0] 2 3 2" xfId="1596"/>
    <cellStyle name="千位分隔[0] 2 4" xfId="1597"/>
    <cellStyle name="千位分隔[0] 3" xfId="1598"/>
    <cellStyle name="千位分隔[0] 3 2" xfId="1599"/>
    <cellStyle name="千位分隔[0] 3 2 2" xfId="1600"/>
    <cellStyle name="千位分隔[0] 3 3" xfId="1601"/>
    <cellStyle name="千位分隔[0] 3 3 2" xfId="1602"/>
    <cellStyle name="千位分隔[0] 3 4" xfId="1603"/>
    <cellStyle name="千位分隔[0] 4" xfId="1604"/>
    <cellStyle name="千位分隔[0] 4 2" xfId="1605"/>
    <cellStyle name="千位分隔[0] 4 2 2" xfId="1606"/>
    <cellStyle name="千位分隔[0] 4 3" xfId="1607"/>
    <cellStyle name="千位分隔[0] 5" xfId="1608"/>
    <cellStyle name="千位分隔[0] 5 2" xfId="1609"/>
    <cellStyle name="千位分隔[0] 5 2 2" xfId="1610"/>
    <cellStyle name="千位分隔[0] 5 3" xfId="1611"/>
    <cellStyle name="千位分隔[0] 6" xfId="1612"/>
    <cellStyle name="千位分隔[0] 6 2" xfId="1613"/>
    <cellStyle name="钎霖_97狼厘瓷仿ぱ款康拌裙" xfId="1614"/>
    <cellStyle name="强调文字颜色 1" xfId="1615"/>
    <cellStyle name="强调文字颜色 1 2" xfId="1616"/>
    <cellStyle name="强调文字颜色 1 2 2" xfId="1617"/>
    <cellStyle name="强调文字颜色 1 2 2 2" xfId="1618"/>
    <cellStyle name="强调文字颜色 1 2 3" xfId="1619"/>
    <cellStyle name="强调文字颜色 2" xfId="1620"/>
    <cellStyle name="强调文字颜色 2 2" xfId="1621"/>
    <cellStyle name="强调文字颜色 2 2 2" xfId="1622"/>
    <cellStyle name="强调文字颜色 2 2 2 2" xfId="1623"/>
    <cellStyle name="强调文字颜色 2 2 3" xfId="1624"/>
    <cellStyle name="强调文字颜色 3" xfId="1625"/>
    <cellStyle name="强调文字颜色 3 2" xfId="1626"/>
    <cellStyle name="强调文字颜色 3 2 2" xfId="1627"/>
    <cellStyle name="强调文字颜色 3 2 2 2" xfId="1628"/>
    <cellStyle name="强调文字颜色 3 2 3" xfId="1629"/>
    <cellStyle name="强调文字颜色 4" xfId="1630"/>
    <cellStyle name="强调文字颜色 4 2" xfId="1631"/>
    <cellStyle name="强调文字颜色 4 2 2" xfId="1632"/>
    <cellStyle name="强调文字颜色 4 2 2 2" xfId="1633"/>
    <cellStyle name="强调文字颜色 4 2 3" xfId="1634"/>
    <cellStyle name="强调文字颜色 5" xfId="1635"/>
    <cellStyle name="强调文字颜色 5 2" xfId="1636"/>
    <cellStyle name="强调文字颜色 5 2 2" xfId="1637"/>
    <cellStyle name="强调文字颜色 5 2 2 2" xfId="1638"/>
    <cellStyle name="强调文字颜色 5 2 3" xfId="1639"/>
    <cellStyle name="强调文字颜色 6" xfId="1640"/>
    <cellStyle name="强调文字颜色 6 2" xfId="1641"/>
    <cellStyle name="强调文字颜色 6 2 2" xfId="1642"/>
    <cellStyle name="强调文字颜色 6 2 2 2" xfId="1643"/>
    <cellStyle name="强调文字颜色 6 2 3" xfId="1644"/>
    <cellStyle name="日期" xfId="1645"/>
    <cellStyle name="商品名称" xfId="1646"/>
    <cellStyle name="适中" xfId="1647"/>
    <cellStyle name="适中 2" xfId="1648"/>
    <cellStyle name="适中 2 2" xfId="1649"/>
    <cellStyle name="适中 2 2 2" xfId="1650"/>
    <cellStyle name="适中 2 3" xfId="1651"/>
    <cellStyle name="输出" xfId="1652"/>
    <cellStyle name="输出 2" xfId="1653"/>
    <cellStyle name="输出 2 2" xfId="1654"/>
    <cellStyle name="输出 2 2 2" xfId="1655"/>
    <cellStyle name="输出 2 3" xfId="1656"/>
    <cellStyle name="输入" xfId="1657"/>
    <cellStyle name="输入 2" xfId="1658"/>
    <cellStyle name="输入 2 2" xfId="1659"/>
    <cellStyle name="输入 2 2 2" xfId="1660"/>
    <cellStyle name="输入 2 3" xfId="1661"/>
    <cellStyle name="数量" xfId="1662"/>
    <cellStyle name="样式 1" xfId="1663"/>
    <cellStyle name="样式 1 2" xfId="1664"/>
    <cellStyle name="样式 2" xfId="1665"/>
    <cellStyle name="一般_03-136" xfId="1666"/>
    <cellStyle name="Followed Hyperlink" xfId="1667"/>
    <cellStyle name="昗?_BOOKSHIP" xfId="1668"/>
    <cellStyle name="昗弨_Pacific Region P&amp;L" xfId="1669"/>
    <cellStyle name="着色 1" xfId="1670"/>
    <cellStyle name="着色 1 2" xfId="1671"/>
    <cellStyle name="着色 1 2 2" xfId="1672"/>
    <cellStyle name="着色 1 3" xfId="1673"/>
    <cellStyle name="着色 2" xfId="1674"/>
    <cellStyle name="着色 2 2" xfId="1675"/>
    <cellStyle name="着色 2 2 2" xfId="1676"/>
    <cellStyle name="着色 2 3" xfId="1677"/>
    <cellStyle name="着色 3" xfId="1678"/>
    <cellStyle name="着色 3 2" xfId="1679"/>
    <cellStyle name="着色 3 2 2" xfId="1680"/>
    <cellStyle name="着色 3 3" xfId="1681"/>
    <cellStyle name="着色 4" xfId="1682"/>
    <cellStyle name="着色 4 2" xfId="1683"/>
    <cellStyle name="着色 4 2 2" xfId="1684"/>
    <cellStyle name="着色 4 3" xfId="1685"/>
    <cellStyle name="着色 5" xfId="1686"/>
    <cellStyle name="着色 5 2" xfId="1687"/>
    <cellStyle name="着色 5 2 2" xfId="1688"/>
    <cellStyle name="着色 5 3" xfId="1689"/>
    <cellStyle name="着色 6" xfId="1690"/>
    <cellStyle name="着色 6 2" xfId="1691"/>
    <cellStyle name="着色 6 2 2" xfId="1692"/>
    <cellStyle name="着色 6 3" xfId="1693"/>
    <cellStyle name="寘嬫愗傝 [0.00]_PRODUCT DETAIL Q1" xfId="1694"/>
    <cellStyle name="寘嬫愗傝_PRODUCT DETAIL Q1" xfId="1695"/>
    <cellStyle name="注释" xfId="1696"/>
    <cellStyle name="注释 2" xfId="1697"/>
    <cellStyle name="注释 2 2" xfId="1698"/>
    <cellStyle name="注释 2 2 2" xfId="1699"/>
    <cellStyle name="注释 2 3" xfId="1700"/>
  </cellStyles>
  <dxfs count="3"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T\F1-4\&#31532;&#20108;&#27425;\&#26045;&#24037;&#21333;&#20301;&#25253;&#20215;\&#32418;&#21494;\&#39640;&#24503;&#32622;&#22320;\F1-4&#21335;&#22612;&#26631;&#20934;&#23618;&#24037;&#31243;&#37327;&#28165;&#21333;&#34920;(&#21830;&#22330;&#12289;&#22823;&#22530;&#35013;&#20462;&#65289;&#30005;&#23376;&#29256;(&#32418;&#21494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rsonal\Documents\WeChat%20Files\boss_w\Files\&#25307;&#26631;-&#35780;&#23450;&#24847;&#35265;&#34920;20140324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land-yjs\&#35013;&#20462;&#32452;\zf\&#24191;&#24030;&#26032;&#24037;&#31243;\&#39640;&#24503;&#32622;&#22320;\G3-3\&#39044;&#31639;\B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464;&#21073;&#38155;\2&#12289;&#32467;&#31639;\&#24503;&#23041;&#23398;&#26657;\&#24503;&#23041;&#23398;&#26657;&#33050;&#25163;&#26550;&#24037;&#31243;\&#31639;&#24335;&#3492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T\F1-4&#31532;&#20108;&#27425;&#35780;&#26631;&#20998;&#2651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land-yjs\&#35013;&#20462;&#32452;\zf\&#24191;&#24030;&#26032;&#24037;&#31243;\&#39640;&#24503;&#32622;&#22320;\G3-3\&#39044;&#31639;\&#39640;&#24503;&#32622;&#22320;\&#20132;&#27004;&#26631;&#20934;\&#30005;&#26799;&#21381;.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T\F1-4\&#31532;&#20108;&#27425;\&#26045;&#24037;&#21333;&#20301;&#25253;&#20215;\&#32418;&#21494;\&#39640;&#24503;&#32622;&#22320;\&#21103;&#26412;(&#21457;)%20F1-4&#26631;&#20934;&#23618;&#24037;&#31243;&#37327;&#28165;&#21333;&#34920;(&#25913;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land-yjs\&#35013;&#20462;&#32452;\&#39033;&#30446;&#37096;&#25991;&#20214;\&#24191;&#24030;&#24066;&#29664;&#27743;&#26032;&#22478;&#26680;&#24515;&#21306;&#24066;&#25919;&#20132;&#36890;&#39033;&#30446;\&#28023;&#24515;&#27801;&#25237;&#26631;&#37327;\&#25104;&#26412;&#20998;&#26512;&#34920;&#65288;&#33258;&#2637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7264;&#24742;&#35946;&#29983;&#24230;&#20551;&#37202;&#24215;\2#&#27004;&#35033;&#25151;&#22806;&#22681;&#24178;&#25346;&#30707;&#26448;&#65288;&#37329;&#19997;&#38592;&#65289;\&#27264;&#24742;2#&#27004;&#35033;&#25151;&#22806;&#22681;&#24178;&#25346;&#30707;&#26448;&#24037;&#31243;&#32467;&#31639;&#20070;%202016-9-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land-yjs\&#35013;&#20462;&#32452;\zf\&#24191;&#24030;&#26032;&#24037;&#31243;\&#39640;&#24503;&#32622;&#22320;\G3-3\&#39044;&#31639;\Documents%20and%20Settings\Administrator\My%20Documents\&#25105;&#24050;&#25509;&#25910;&#30340;&#27284;&#26696;\&#28165;&#21333;-&#20303;&#2342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464;&#21073;&#38155;\2&#12289;&#32467;&#31639;\&#24503;&#23041;&#23398;&#26657;\&#24503;&#23041;&#23398;&#26657;&#33050;&#25163;&#26550;&#24037;&#31243;\&#39640;&#22320;&#39033;&#30446;\5&#12289;&#19968;&#21495;&#27004;&#65288;&#20844;&#23507;&#65289;&#35013;&#20462;&#26045;&#24037;&#24037;&#31243;\&#24037;&#31243;&#37327;&#35745;&#31639;\&#39640;&#22320;1&#21495;&#27004;&#35013;&#20462;&#24037;&#31243;&#24037;&#31243;&#37327;&#28165;&#21333;%202012-6-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03;&#23041;&#25991;&#20214;\&#24464;&#21073;&#38155;\12&#12289;&#39044;&#31639;\&#26391;&#29748;&#28286;&#20108;&#26399;&#21035;&#22661;&#30722;&#23721;\&#26391;&#29748;&#28286;&#20108;&#26399;&#21035;&#22661;&#30722;&#23721;&#24037;&#31243;&#39044;&#31639;&#2007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464;&#21073;&#38155;\2&#12289;&#32467;&#31639;\&#24503;&#23041;&#23398;&#26657;\&#24503;&#23041;&#23398;&#26657;&#33050;&#25163;&#26550;&#24037;&#31243;\&#39640;&#22320;&#39033;&#30446;\5&#12289;&#19968;&#21495;&#27004;&#65288;&#20844;&#23507;&#65289;&#35013;&#20462;&#26045;&#24037;&#24037;&#31243;\&#24037;&#31243;&#37327;&#35745;&#31639;\&#24800;&#24030;&#28023;&#20262;&#22561;13-15&#30005;&#27668;&#24037;&#31243;&#37327;&#35745;&#3163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013;&#23386;&#27888;&#36164;&#26009;20120612\&#36797;&#38451;&#39033;&#30446;\&#36797;&#38451;&#24149;&#22681;&#25253;&#20215;&#34920;20120621\wqh\wqhxm\&#36719;&#20214;&#22253;&#39033;&#30446;\&#19977;&#22235;&#20116;&#26631;&#27573;&#25307;&#26631;&#25991;&#20214;\&#24037;&#31243;&#37327;&#20108;&#26631;&#27573;\&#20108;&#26399;&#20108;&#26631;&#27573;&#35780;&#26631;&#20027;&#35201;&#20998;&#26512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tland-yjs\&#35013;&#20462;&#32452;\zf\&#24191;&#24030;&#26032;&#24037;&#31243;\&#39640;&#24503;&#32622;&#22320;\G3-3\&#39044;&#31639;\&#39640;&#24503;&#32622;&#22320;\&#20132;&#27004;&#26631;&#20934;\&#28165;&#21333;-&#20303;&#2342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40857;-2007.9.10\2007.9.28--&#39118;&#20020;&#22495;\&#31616;&#35013;&#25151;&#28165;&#21333;&#32534;&#21046;&#36164;&#26009;-2008.1.7\3#&#27004;6-29F&#31616;&#35013;&#25151;&#35013;&#39280;&#24037;&#31243;&#37327;&#28165;&#21333;&#34920;--&#25307;&#26631;1.23.dw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甲供材料表"/>
      <sheetName val="装修材料费"/>
      <sheetName val="汇总表"/>
      <sheetName val="地下一层商场室内装修"/>
      <sheetName val="一.二层商场室内装修 "/>
      <sheetName val="独立柱"/>
      <sheetName val="栏杆"/>
      <sheetName val="室外天花吊顶"/>
      <sheetName val="三层商场室内装修"/>
      <sheetName val="四层商场室内装修"/>
      <sheetName val="南塔首层大堂"/>
      <sheetName val="装饰部分"/>
      <sheetName val="红叶负一"/>
      <sheetName val="人工费"/>
      <sheetName val="XLR_NoRangeSheet"/>
      <sheetName val="单位库"/>
      <sheetName val="材料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评定标意见表"/>
      <sheetName val="分部分项"/>
      <sheetName val="分部分项 (不含石材)(不打印)"/>
      <sheetName val="表一（不打印）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1调整"/>
      <sheetName val="对比B1"/>
      <sheetName val="汇总2"/>
      <sheetName val="主材"/>
      <sheetName val="对比"/>
      <sheetName val="长城材料表"/>
      <sheetName val="汇总1"/>
      <sheetName val="长城B1"/>
      <sheetName val="甲方B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程量计算稿"/>
      <sheetName val="单位库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报价分析表"/>
      <sheetName val="工程量与综合单价分析表"/>
      <sheetName val="长城负一"/>
      <sheetName val="长城负12"/>
      <sheetName val="长城3"/>
      <sheetName val="长城4"/>
      <sheetName val="长城立柱 "/>
      <sheetName val="长城栏杆"/>
      <sheetName val="洪涛工程量清单整理总"/>
      <sheetName val="洪涛清单外部分"/>
      <sheetName val="洪涛负一"/>
      <sheetName val="洪涛（1）"/>
      <sheetName val="洪涛(2)"/>
      <sheetName val="洪涛(3)"/>
      <sheetName val="洪涛(4)"/>
      <sheetName val="洪涛柱"/>
      <sheetName val="洪涛栏板"/>
      <sheetName val="洪涛服务台"/>
      <sheetName val="12-05对清单"/>
      <sheetName val="红叶负一"/>
      <sheetName val="红叶1"/>
      <sheetName val="红叶柱"/>
      <sheetName val="红叶栏杆"/>
      <sheetName val="红叶天花"/>
      <sheetName val="红叶3"/>
      <sheetName val="红叶4"/>
      <sheetName val="华辉负一"/>
      <sheetName val="华辉12"/>
      <sheetName val="华辉柱"/>
      <sheetName val="华辉栏杆"/>
      <sheetName val="华辉天花"/>
      <sheetName val="华辉3"/>
      <sheetName val="京汇负一"/>
      <sheetName val="京汇12 "/>
      <sheetName val="京汇柱"/>
      <sheetName val="京汇栏杆"/>
      <sheetName val="京汇天花"/>
      <sheetName val="京汇3"/>
      <sheetName val="#REF!"/>
      <sheetName val="材料"/>
      <sheetName val="人工费"/>
      <sheetName val="装修材料费"/>
      <sheetName val="单位库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编制说明"/>
      <sheetName val="汇总表"/>
      <sheetName val="标准层电梯厅"/>
      <sheetName val="物料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编制说明"/>
      <sheetName val="首层大堂室内装修"/>
      <sheetName val="商场室内装修"/>
      <sheetName val="人工费"/>
      <sheetName val="材料费"/>
      <sheetName val="6~8楼标准层(一层)室内装修"/>
      <sheetName val="9~17楼标准层(一层)室内装修"/>
      <sheetName val="6~17楼标准层(一层)电气安装"/>
      <sheetName val="5，18~20楼室内装修"/>
      <sheetName val="5，18~20楼室内电气安装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主要工程量统计表"/>
      <sheetName val="机械及周转材计划表"/>
      <sheetName val="大型机械使用费"/>
      <sheetName val="主要材料价格表"/>
      <sheetName val="措施费项目计算表"/>
      <sheetName val="现场管理费测算表"/>
      <sheetName val="项目成本汇总表"/>
      <sheetName val="材料"/>
      <sheetName val="分包"/>
      <sheetName val="主体结构清单"/>
      <sheetName val="过江隧道清单"/>
      <sheetName val="临舍工程量汇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外封面"/>
      <sheetName val="01封面"/>
      <sheetName val="003目录"/>
      <sheetName val="编制说明"/>
      <sheetName val="定案表"/>
      <sheetName val="汇总表"/>
      <sheetName val="清单"/>
      <sheetName val="计算表"/>
      <sheetName val="应付款统计表"/>
      <sheetName val="大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成本分析"/>
      <sheetName val="说明"/>
      <sheetName val="汇总"/>
      <sheetName val="D1"/>
      <sheetName val="D2"/>
      <sheetName val="D3"/>
      <sheetName val="B1"/>
      <sheetName val="D8"/>
      <sheetName val="D7"/>
      <sheetName val="D1物料"/>
      <sheetName val="D3物料"/>
      <sheetName val="D13物料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B1清单"/>
      <sheetName val="入户大堂清单"/>
      <sheetName val="标准电梯厅清单"/>
      <sheetName val="走廊清单"/>
      <sheetName val="B1计算表"/>
      <sheetName val="入户大堂计算表"/>
      <sheetName val="标准电梯厅计算表"/>
      <sheetName val="走廊计算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编制说明"/>
      <sheetName val="汇总表"/>
      <sheetName val="清单"/>
      <sheetName val="平板"/>
      <sheetName val="雕刻版"/>
      <sheetName val="X1"/>
      <sheetName val="X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惠州海伦堡13-15座 (车库照明)"/>
      <sheetName val="惠州海伦堡13-15座 (车库动力配电）"/>
      <sheetName val="惠州海伦堡13-15座 (公共照明)"/>
      <sheetName val="惠州海伦堡13-15座 (首层以上配电） "/>
      <sheetName val="惠州海伦堡13-15座 (首层商铺配电）"/>
      <sheetName val="惠州海伦堡13-15座 (弱电预埋）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投标总价"/>
      <sheetName val="具体分析"/>
      <sheetName val="清单汇总表26"/>
      <sheetName val="清单1地上结构26"/>
      <sheetName val="清单2地上建筑26"/>
      <sheetName val="清单3电气26"/>
      <sheetName val="清单4给水26"/>
      <sheetName val="清单5排水26"/>
      <sheetName val="清单6采暖26"/>
      <sheetName val="清单7通风26"/>
      <sheetName val="清单8措施费26"/>
      <sheetName val="清单汇总表车库"/>
      <sheetName val="车库清单ck"/>
      <sheetName val="清单2措施费ck"/>
      <sheetName val="±0.00以下"/>
      <sheetName val="fj1点工及综合费率"/>
      <sheetName val="fj3主要材料表"/>
      <sheetName val="f4发包人供应"/>
      <sheetName val="f5发包人限定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成本分析"/>
      <sheetName val="说明"/>
      <sheetName val="汇总"/>
      <sheetName val="B1"/>
      <sheetName val="B3"/>
      <sheetName val="B2"/>
      <sheetName val="D13物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表一"/>
      <sheetName val="01"/>
      <sheetName val="02"/>
      <sheetName val="03"/>
      <sheetName val="04"/>
      <sheetName val="05"/>
      <sheetName val="06"/>
      <sheetName val="材料"/>
      <sheetName val="汇总"/>
      <sheetName val="地板"/>
      <sheetName val="洁具"/>
      <sheetName val="空调"/>
      <sheetName val="热"/>
      <sheetName val="橱具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85" zoomScaleNormal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0" sqref="B9:L30"/>
    </sheetView>
  </sheetViews>
  <sheetFormatPr defaultColWidth="9.00390625" defaultRowHeight="14.25"/>
  <cols>
    <col min="1" max="1" width="6.75390625" style="4" customWidth="1"/>
    <col min="2" max="2" width="7.375" style="4" bestFit="1" customWidth="1"/>
    <col min="3" max="3" width="18.375" style="5" bestFit="1" customWidth="1"/>
    <col min="4" max="4" width="8.50390625" style="2" bestFit="1" customWidth="1"/>
    <col min="5" max="5" width="10.50390625" style="4" bestFit="1" customWidth="1"/>
    <col min="6" max="6" width="10.00390625" style="2" bestFit="1" customWidth="1"/>
    <col min="7" max="7" width="5.50390625" style="2" bestFit="1" customWidth="1"/>
    <col min="8" max="9" width="10.00390625" style="6" bestFit="1" customWidth="1"/>
    <col min="10" max="10" width="15.75390625" style="2" customWidth="1"/>
    <col min="11" max="11" width="19.00390625" style="2" customWidth="1"/>
    <col min="12" max="12" width="44.125" style="7" customWidth="1"/>
    <col min="13" max="253" width="9.00390625" style="2" customWidth="1"/>
  </cols>
  <sheetData>
    <row r="1" spans="1:12" ht="28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1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0.25" customHeight="1">
      <c r="A3" s="8" t="str">
        <f>'汇总'!A2</f>
        <v>工程名称：喜苑(一期）非展示区园林景观工程</v>
      </c>
      <c r="B3" s="8"/>
      <c r="C3" s="9"/>
      <c r="D3" s="10"/>
      <c r="E3" s="11"/>
      <c r="F3" s="10"/>
      <c r="G3" s="10"/>
      <c r="H3" s="9"/>
      <c r="I3" s="9"/>
      <c r="J3" s="38"/>
      <c r="K3" s="39"/>
      <c r="L3" s="40"/>
    </row>
    <row r="4" spans="1:12" ht="21" customHeight="1">
      <c r="A4" s="78" t="s">
        <v>2</v>
      </c>
      <c r="B4" s="78"/>
      <c r="C4" s="73" t="s">
        <v>3</v>
      </c>
      <c r="D4" s="71" t="s">
        <v>4</v>
      </c>
      <c r="E4" s="71"/>
      <c r="F4" s="71"/>
      <c r="G4" s="71" t="s">
        <v>5</v>
      </c>
      <c r="H4" s="73" t="s">
        <v>6</v>
      </c>
      <c r="I4" s="73" t="s">
        <v>7</v>
      </c>
      <c r="J4" s="77" t="s">
        <v>8</v>
      </c>
      <c r="K4" s="77" t="s">
        <v>9</v>
      </c>
      <c r="L4" s="71" t="s">
        <v>10</v>
      </c>
    </row>
    <row r="5" spans="1:12" ht="21" customHeight="1">
      <c r="A5" s="78"/>
      <c r="B5" s="78"/>
      <c r="C5" s="73"/>
      <c r="D5" s="71" t="s">
        <v>11</v>
      </c>
      <c r="E5" s="75" t="s">
        <v>12</v>
      </c>
      <c r="F5" s="71" t="s">
        <v>13</v>
      </c>
      <c r="G5" s="71"/>
      <c r="H5" s="73"/>
      <c r="I5" s="73"/>
      <c r="J5" s="77"/>
      <c r="K5" s="77"/>
      <c r="L5" s="71"/>
    </row>
    <row r="6" spans="1:12" ht="36.75" customHeight="1">
      <c r="A6" s="78"/>
      <c r="B6" s="78"/>
      <c r="C6" s="74"/>
      <c r="D6" s="71"/>
      <c r="E6" s="75"/>
      <c r="F6" s="71"/>
      <c r="G6" s="76"/>
      <c r="H6" s="73"/>
      <c r="I6" s="73"/>
      <c r="J6" s="77"/>
      <c r="K6" s="77"/>
      <c r="L6" s="76"/>
    </row>
    <row r="7" spans="1:12" ht="20.25" customHeight="1">
      <c r="A7" s="13" t="s">
        <v>14</v>
      </c>
      <c r="B7" s="13" t="s">
        <v>15</v>
      </c>
      <c r="C7" s="14"/>
      <c r="D7" s="15"/>
      <c r="E7" s="13"/>
      <c r="F7" s="15"/>
      <c r="G7" s="15"/>
      <c r="H7" s="16"/>
      <c r="I7" s="16"/>
      <c r="J7" s="41"/>
      <c r="K7" s="42" t="e">
        <f>K8+#REF!</f>
        <v>#REF!</v>
      </c>
      <c r="L7" s="43"/>
    </row>
    <row r="8" spans="1:12" ht="20.25" customHeight="1">
      <c r="A8" s="13"/>
      <c r="B8" s="13" t="s">
        <v>16</v>
      </c>
      <c r="C8" s="17" t="s">
        <v>17</v>
      </c>
      <c r="D8" s="15"/>
      <c r="E8" s="13"/>
      <c r="F8" s="15"/>
      <c r="G8" s="15"/>
      <c r="H8" s="16"/>
      <c r="I8" s="16"/>
      <c r="J8" s="41"/>
      <c r="K8" s="42" t="e">
        <f>SUM(K9:K28)</f>
        <v>#REF!</v>
      </c>
      <c r="L8" s="43"/>
    </row>
    <row r="9" spans="1:12" ht="28.5">
      <c r="A9" s="18"/>
      <c r="B9" s="18" t="s">
        <v>18</v>
      </c>
      <c r="C9" s="12" t="s">
        <v>19</v>
      </c>
      <c r="D9" s="19" t="s">
        <v>20</v>
      </c>
      <c r="E9" s="18" t="s">
        <v>21</v>
      </c>
      <c r="F9" s="19" t="s">
        <v>22</v>
      </c>
      <c r="G9" s="19" t="s">
        <v>23</v>
      </c>
      <c r="H9" s="20">
        <v>41</v>
      </c>
      <c r="I9" s="20">
        <v>3</v>
      </c>
      <c r="J9" s="44" t="e">
        <f aca="true" t="shared" si="0" ref="J9:J26">#REF!+#REF!+#REF!+#REF!+#REF!</f>
        <v>#REF!</v>
      </c>
      <c r="K9" s="45" t="e">
        <f aca="true" t="shared" si="1" ref="K9:K26">ROUND(H9*J9,2)</f>
        <v>#REF!</v>
      </c>
      <c r="L9" s="46" t="s">
        <v>24</v>
      </c>
    </row>
    <row r="10" spans="1:12" ht="28.5">
      <c r="A10" s="18"/>
      <c r="B10" s="18" t="s">
        <v>25</v>
      </c>
      <c r="C10" s="12" t="s">
        <v>26</v>
      </c>
      <c r="D10" s="19" t="s">
        <v>20</v>
      </c>
      <c r="E10" s="18" t="s">
        <v>27</v>
      </c>
      <c r="F10" s="19" t="s">
        <v>22</v>
      </c>
      <c r="G10" s="19" t="s">
        <v>23</v>
      </c>
      <c r="H10" s="20">
        <v>12</v>
      </c>
      <c r="I10" s="20">
        <v>3</v>
      </c>
      <c r="J10" s="44" t="e">
        <f t="shared" si="0"/>
        <v>#REF!</v>
      </c>
      <c r="K10" s="45" t="e">
        <f t="shared" si="1"/>
        <v>#REF!</v>
      </c>
      <c r="L10" s="46" t="s">
        <v>28</v>
      </c>
    </row>
    <row r="11" spans="1:12" ht="28.5">
      <c r="A11" s="18"/>
      <c r="B11" s="18" t="s">
        <v>29</v>
      </c>
      <c r="C11" s="12" t="s">
        <v>30</v>
      </c>
      <c r="D11" s="21" t="s">
        <v>22</v>
      </c>
      <c r="E11" s="18" t="s">
        <v>31</v>
      </c>
      <c r="F11" s="19" t="s">
        <v>32</v>
      </c>
      <c r="G11" s="19" t="s">
        <v>23</v>
      </c>
      <c r="H11" s="20">
        <v>25</v>
      </c>
      <c r="I11" s="20">
        <v>4</v>
      </c>
      <c r="J11" s="44" t="e">
        <f t="shared" si="0"/>
        <v>#REF!</v>
      </c>
      <c r="K11" s="45" t="e">
        <f t="shared" si="1"/>
        <v>#REF!</v>
      </c>
      <c r="L11" s="46" t="s">
        <v>28</v>
      </c>
    </row>
    <row r="12" spans="1:12" ht="28.5">
      <c r="A12" s="18"/>
      <c r="B12" s="18" t="s">
        <v>33</v>
      </c>
      <c r="C12" s="12" t="s">
        <v>34</v>
      </c>
      <c r="D12" s="19" t="s">
        <v>35</v>
      </c>
      <c r="E12" s="18" t="s">
        <v>36</v>
      </c>
      <c r="F12" s="19" t="s">
        <v>37</v>
      </c>
      <c r="G12" s="19" t="s">
        <v>23</v>
      </c>
      <c r="H12" s="20">
        <v>23</v>
      </c>
      <c r="I12" s="20">
        <v>3</v>
      </c>
      <c r="J12" s="44" t="e">
        <f t="shared" si="0"/>
        <v>#REF!</v>
      </c>
      <c r="K12" s="45" t="e">
        <f t="shared" si="1"/>
        <v>#REF!</v>
      </c>
      <c r="L12" s="46" t="s">
        <v>38</v>
      </c>
    </row>
    <row r="13" spans="1:12" ht="18.75" customHeight="1">
      <c r="A13" s="18"/>
      <c r="B13" s="18" t="s">
        <v>39</v>
      </c>
      <c r="C13" s="12" t="s">
        <v>40</v>
      </c>
      <c r="D13" s="21" t="s">
        <v>20</v>
      </c>
      <c r="E13" s="18" t="s">
        <v>41</v>
      </c>
      <c r="F13" s="19" t="s">
        <v>22</v>
      </c>
      <c r="G13" s="19" t="s">
        <v>23</v>
      </c>
      <c r="H13" s="20">
        <v>31</v>
      </c>
      <c r="I13" s="20">
        <v>3</v>
      </c>
      <c r="J13" s="44" t="e">
        <f t="shared" si="0"/>
        <v>#REF!</v>
      </c>
      <c r="K13" s="45" t="e">
        <f t="shared" si="1"/>
        <v>#REF!</v>
      </c>
      <c r="L13" s="46" t="s">
        <v>42</v>
      </c>
    </row>
    <row r="14" spans="1:12" ht="28.5">
      <c r="A14" s="18"/>
      <c r="B14" s="18" t="s">
        <v>43</v>
      </c>
      <c r="C14" s="12" t="s">
        <v>44</v>
      </c>
      <c r="D14" s="21" t="s">
        <v>45</v>
      </c>
      <c r="E14" s="18" t="s">
        <v>46</v>
      </c>
      <c r="F14" s="19" t="s">
        <v>22</v>
      </c>
      <c r="G14" s="19" t="s">
        <v>23</v>
      </c>
      <c r="H14" s="20">
        <v>44</v>
      </c>
      <c r="I14" s="20">
        <v>4</v>
      </c>
      <c r="J14" s="44" t="e">
        <f t="shared" si="0"/>
        <v>#REF!</v>
      </c>
      <c r="K14" s="45" t="e">
        <f t="shared" si="1"/>
        <v>#REF!</v>
      </c>
      <c r="L14" s="46" t="s">
        <v>47</v>
      </c>
    </row>
    <row r="15" spans="1:12" ht="28.5">
      <c r="A15" s="18"/>
      <c r="B15" s="18" t="s">
        <v>48</v>
      </c>
      <c r="C15" s="12" t="s">
        <v>49</v>
      </c>
      <c r="D15" s="21" t="s">
        <v>22</v>
      </c>
      <c r="E15" s="18" t="s">
        <v>50</v>
      </c>
      <c r="F15" s="19" t="s">
        <v>32</v>
      </c>
      <c r="G15" s="19" t="s">
        <v>23</v>
      </c>
      <c r="H15" s="20">
        <v>43</v>
      </c>
      <c r="I15" s="20">
        <v>6</v>
      </c>
      <c r="J15" s="44" t="e">
        <f t="shared" si="0"/>
        <v>#REF!</v>
      </c>
      <c r="K15" s="45" t="e">
        <f t="shared" si="1"/>
        <v>#REF!</v>
      </c>
      <c r="L15" s="46" t="s">
        <v>47</v>
      </c>
    </row>
    <row r="16" spans="1:12" ht="14.25">
      <c r="A16" s="18"/>
      <c r="B16" s="18" t="s">
        <v>51</v>
      </c>
      <c r="C16" s="12" t="s">
        <v>52</v>
      </c>
      <c r="D16" s="21" t="s">
        <v>20</v>
      </c>
      <c r="E16" s="18" t="s">
        <v>27</v>
      </c>
      <c r="F16" s="19" t="s">
        <v>53</v>
      </c>
      <c r="G16" s="19" t="s">
        <v>23</v>
      </c>
      <c r="H16" s="20">
        <v>8</v>
      </c>
      <c r="I16" s="20">
        <v>4</v>
      </c>
      <c r="J16" s="44" t="e">
        <f t="shared" si="0"/>
        <v>#REF!</v>
      </c>
      <c r="K16" s="45" t="e">
        <f t="shared" si="1"/>
        <v>#REF!</v>
      </c>
      <c r="L16" s="46" t="s">
        <v>54</v>
      </c>
    </row>
    <row r="17" spans="1:12" ht="28.5">
      <c r="A17" s="18"/>
      <c r="B17" s="18" t="s">
        <v>55</v>
      </c>
      <c r="C17" s="12" t="s">
        <v>56</v>
      </c>
      <c r="D17" s="21" t="s">
        <v>22</v>
      </c>
      <c r="E17" s="18" t="s">
        <v>57</v>
      </c>
      <c r="F17" s="19" t="s">
        <v>32</v>
      </c>
      <c r="G17" s="19" t="s">
        <v>23</v>
      </c>
      <c r="H17" s="20">
        <v>66</v>
      </c>
      <c r="I17" s="20">
        <v>7</v>
      </c>
      <c r="J17" s="44" t="e">
        <f t="shared" si="0"/>
        <v>#REF!</v>
      </c>
      <c r="K17" s="45" t="e">
        <f t="shared" si="1"/>
        <v>#REF!</v>
      </c>
      <c r="L17" s="46" t="s">
        <v>58</v>
      </c>
    </row>
    <row r="18" spans="1:12" ht="28.5">
      <c r="A18" s="18"/>
      <c r="B18" s="18" t="s">
        <v>59</v>
      </c>
      <c r="C18" s="12" t="s">
        <v>60</v>
      </c>
      <c r="D18" s="21" t="s">
        <v>32</v>
      </c>
      <c r="E18" s="18" t="s">
        <v>36</v>
      </c>
      <c r="F18" s="19" t="s">
        <v>61</v>
      </c>
      <c r="G18" s="19" t="s">
        <v>23</v>
      </c>
      <c r="H18" s="20">
        <v>18</v>
      </c>
      <c r="I18" s="20">
        <v>12</v>
      </c>
      <c r="J18" s="44" t="e">
        <f t="shared" si="0"/>
        <v>#REF!</v>
      </c>
      <c r="K18" s="45" t="e">
        <f t="shared" si="1"/>
        <v>#REF!</v>
      </c>
      <c r="L18" s="46" t="s">
        <v>58</v>
      </c>
    </row>
    <row r="19" spans="1:12" ht="14.25">
      <c r="A19" s="18"/>
      <c r="B19" s="18" t="s">
        <v>62</v>
      </c>
      <c r="C19" s="12" t="s">
        <v>63</v>
      </c>
      <c r="D19" s="21" t="s">
        <v>64</v>
      </c>
      <c r="E19" s="18" t="s">
        <v>65</v>
      </c>
      <c r="F19" s="19" t="s">
        <v>22</v>
      </c>
      <c r="G19" s="19" t="s">
        <v>23</v>
      </c>
      <c r="H19" s="20">
        <v>18</v>
      </c>
      <c r="I19" s="20">
        <v>4</v>
      </c>
      <c r="J19" s="44" t="e">
        <f t="shared" si="0"/>
        <v>#REF!</v>
      </c>
      <c r="K19" s="45" t="e">
        <f t="shared" si="1"/>
        <v>#REF!</v>
      </c>
      <c r="L19" s="46" t="s">
        <v>42</v>
      </c>
    </row>
    <row r="20" spans="1:12" ht="14.25">
      <c r="A20" s="18"/>
      <c r="B20" s="18" t="s">
        <v>66</v>
      </c>
      <c r="C20" s="12" t="s">
        <v>67</v>
      </c>
      <c r="D20" s="21" t="s">
        <v>68</v>
      </c>
      <c r="E20" s="68" t="s">
        <v>69</v>
      </c>
      <c r="F20" s="19" t="s">
        <v>20</v>
      </c>
      <c r="G20" s="19" t="s">
        <v>23</v>
      </c>
      <c r="H20" s="20">
        <v>3</v>
      </c>
      <c r="I20" s="20">
        <v>1</v>
      </c>
      <c r="J20" s="44" t="e">
        <f t="shared" si="0"/>
        <v>#REF!</v>
      </c>
      <c r="K20" s="45" t="e">
        <f t="shared" si="1"/>
        <v>#REF!</v>
      </c>
      <c r="L20" s="46" t="s">
        <v>70</v>
      </c>
    </row>
    <row r="21" spans="1:12" ht="28.5">
      <c r="A21" s="18"/>
      <c r="B21" s="18" t="s">
        <v>71</v>
      </c>
      <c r="C21" s="12" t="s">
        <v>72</v>
      </c>
      <c r="D21" s="21" t="s">
        <v>68</v>
      </c>
      <c r="E21" s="68" t="s">
        <v>69</v>
      </c>
      <c r="F21" s="19" t="s">
        <v>20</v>
      </c>
      <c r="G21" s="19" t="s">
        <v>23</v>
      </c>
      <c r="H21" s="20">
        <v>1</v>
      </c>
      <c r="I21" s="20">
        <v>1</v>
      </c>
      <c r="J21" s="44" t="e">
        <f t="shared" si="0"/>
        <v>#REF!</v>
      </c>
      <c r="K21" s="45" t="e">
        <f t="shared" si="1"/>
        <v>#REF!</v>
      </c>
      <c r="L21" s="46" t="s">
        <v>73</v>
      </c>
    </row>
    <row r="22" spans="1:12" ht="28.5">
      <c r="A22" s="18"/>
      <c r="B22" s="18" t="s">
        <v>74</v>
      </c>
      <c r="C22" s="12" t="s">
        <v>75</v>
      </c>
      <c r="D22" s="21" t="s">
        <v>76</v>
      </c>
      <c r="E22" s="68" t="s">
        <v>69</v>
      </c>
      <c r="F22" s="19" t="s">
        <v>77</v>
      </c>
      <c r="G22" s="19" t="s">
        <v>23</v>
      </c>
      <c r="H22" s="20">
        <v>2</v>
      </c>
      <c r="I22" s="20">
        <v>1</v>
      </c>
      <c r="J22" s="44" t="e">
        <f t="shared" si="0"/>
        <v>#REF!</v>
      </c>
      <c r="K22" s="45" t="e">
        <f t="shared" si="1"/>
        <v>#REF!</v>
      </c>
      <c r="L22" s="46" t="s">
        <v>78</v>
      </c>
    </row>
    <row r="23" spans="1:12" ht="28.5">
      <c r="A23" s="18"/>
      <c r="B23" s="18" t="s">
        <v>79</v>
      </c>
      <c r="C23" s="12" t="s">
        <v>80</v>
      </c>
      <c r="D23" s="21" t="s">
        <v>81</v>
      </c>
      <c r="E23" s="18" t="s">
        <v>82</v>
      </c>
      <c r="F23" s="19" t="s">
        <v>83</v>
      </c>
      <c r="G23" s="19" t="s">
        <v>23</v>
      </c>
      <c r="H23" s="20">
        <v>2</v>
      </c>
      <c r="I23" s="20">
        <v>1</v>
      </c>
      <c r="J23" s="44" t="e">
        <f t="shared" si="0"/>
        <v>#REF!</v>
      </c>
      <c r="K23" s="45" t="e">
        <f t="shared" si="1"/>
        <v>#REF!</v>
      </c>
      <c r="L23" s="46" t="s">
        <v>84</v>
      </c>
    </row>
    <row r="24" spans="1:12" ht="14.25">
      <c r="A24" s="18"/>
      <c r="B24" s="18" t="s">
        <v>85</v>
      </c>
      <c r="C24" s="12" t="s">
        <v>86</v>
      </c>
      <c r="D24" s="21" t="s">
        <v>83</v>
      </c>
      <c r="E24" s="18" t="s">
        <v>87</v>
      </c>
      <c r="F24" s="19" t="s">
        <v>83</v>
      </c>
      <c r="G24" s="19" t="s">
        <v>23</v>
      </c>
      <c r="H24" s="20">
        <v>13</v>
      </c>
      <c r="I24" s="20">
        <v>2</v>
      </c>
      <c r="J24" s="44" t="e">
        <f t="shared" si="0"/>
        <v>#REF!</v>
      </c>
      <c r="K24" s="45" t="e">
        <f t="shared" si="1"/>
        <v>#REF!</v>
      </c>
      <c r="L24" s="46" t="s">
        <v>88</v>
      </c>
    </row>
    <row r="25" spans="1:12" ht="14.25">
      <c r="A25" s="18"/>
      <c r="B25" s="18" t="s">
        <v>89</v>
      </c>
      <c r="C25" s="12" t="s">
        <v>90</v>
      </c>
      <c r="D25" s="19" t="s">
        <v>53</v>
      </c>
      <c r="E25" s="18"/>
      <c r="F25" s="19" t="s">
        <v>32</v>
      </c>
      <c r="G25" s="19" t="s">
        <v>23</v>
      </c>
      <c r="H25" s="20">
        <v>25</v>
      </c>
      <c r="I25" s="20">
        <v>4</v>
      </c>
      <c r="J25" s="44" t="e">
        <f t="shared" si="0"/>
        <v>#REF!</v>
      </c>
      <c r="K25" s="45" t="e">
        <f t="shared" si="1"/>
        <v>#REF!</v>
      </c>
      <c r="L25" s="46" t="s">
        <v>88</v>
      </c>
    </row>
    <row r="26" spans="1:12" ht="14.25">
      <c r="A26" s="18"/>
      <c r="B26" s="18" t="s">
        <v>91</v>
      </c>
      <c r="C26" s="12" t="s">
        <v>92</v>
      </c>
      <c r="D26" s="19" t="s">
        <v>93</v>
      </c>
      <c r="E26" s="18" t="s">
        <v>94</v>
      </c>
      <c r="F26" s="19" t="s">
        <v>83</v>
      </c>
      <c r="G26" s="19" t="s">
        <v>23</v>
      </c>
      <c r="H26" s="20">
        <v>2</v>
      </c>
      <c r="I26" s="20">
        <v>1</v>
      </c>
      <c r="J26" s="44" t="e">
        <f t="shared" si="0"/>
        <v>#REF!</v>
      </c>
      <c r="K26" s="45" t="e">
        <f t="shared" si="1"/>
        <v>#REF!</v>
      </c>
      <c r="L26" s="46" t="s">
        <v>95</v>
      </c>
    </row>
    <row r="27" spans="1:12" s="2" customFormat="1" ht="14.25">
      <c r="A27" s="18"/>
      <c r="B27" s="18" t="s">
        <v>96</v>
      </c>
      <c r="C27" s="12" t="s">
        <v>97</v>
      </c>
      <c r="D27" s="21" t="s">
        <v>98</v>
      </c>
      <c r="E27" s="18" t="s">
        <v>99</v>
      </c>
      <c r="F27" s="19" t="s">
        <v>100</v>
      </c>
      <c r="G27" s="19" t="s">
        <v>23</v>
      </c>
      <c r="H27" s="20">
        <v>5</v>
      </c>
      <c r="I27" s="20">
        <v>3</v>
      </c>
      <c r="J27" s="44"/>
      <c r="K27" s="45"/>
      <c r="L27" s="45"/>
    </row>
    <row r="28" spans="1:12" ht="14.25">
      <c r="A28" s="18"/>
      <c r="B28" s="18" t="s">
        <v>101</v>
      </c>
      <c r="C28" s="12" t="s">
        <v>102</v>
      </c>
      <c r="D28" s="19" t="s">
        <v>93</v>
      </c>
      <c r="E28" s="18" t="s">
        <v>103</v>
      </c>
      <c r="F28" s="19" t="s">
        <v>45</v>
      </c>
      <c r="G28" s="19" t="s">
        <v>23</v>
      </c>
      <c r="H28" s="20">
        <v>2</v>
      </c>
      <c r="I28" s="20">
        <v>1</v>
      </c>
      <c r="J28" s="44" t="e">
        <f>#REF!+#REF!+#REF!+#REF!+#REF!</f>
        <v>#REF!</v>
      </c>
      <c r="K28" s="45" t="e">
        <f>ROUND(H28*J28,2)</f>
        <v>#REF!</v>
      </c>
      <c r="L28" s="46" t="s">
        <v>104</v>
      </c>
    </row>
    <row r="29" spans="1:12" ht="14.25">
      <c r="A29" s="18"/>
      <c r="B29" s="18" t="s">
        <v>105</v>
      </c>
      <c r="C29" s="12" t="s">
        <v>106</v>
      </c>
      <c r="D29" s="19" t="s">
        <v>22</v>
      </c>
      <c r="E29" s="18" t="s">
        <v>107</v>
      </c>
      <c r="F29" s="19" t="s">
        <v>53</v>
      </c>
      <c r="G29" s="19" t="s">
        <v>23</v>
      </c>
      <c r="H29" s="20">
        <v>4</v>
      </c>
      <c r="I29" s="20">
        <v>16</v>
      </c>
      <c r="J29" s="44" t="e">
        <f>#REF!+#REF!+#REF!+#REF!+#REF!</f>
        <v>#REF!</v>
      </c>
      <c r="K29" s="45" t="e">
        <f>ROUND(H29*J29,2)</f>
        <v>#REF!</v>
      </c>
      <c r="L29" s="46" t="s">
        <v>108</v>
      </c>
    </row>
    <row r="30" spans="1:12" ht="14.25">
      <c r="A30" s="18"/>
      <c r="B30" s="18" t="s">
        <v>109</v>
      </c>
      <c r="C30" s="12" t="s">
        <v>110</v>
      </c>
      <c r="D30" s="19" t="s">
        <v>53</v>
      </c>
      <c r="E30" s="18" t="s">
        <v>111</v>
      </c>
      <c r="F30" s="19" t="s">
        <v>32</v>
      </c>
      <c r="G30" s="19" t="s">
        <v>23</v>
      </c>
      <c r="H30" s="20">
        <v>28</v>
      </c>
      <c r="I30" s="20">
        <v>17</v>
      </c>
      <c r="J30" s="44" t="e">
        <f>#REF!+#REF!+#REF!+#REF!+#REF!</f>
        <v>#REF!</v>
      </c>
      <c r="K30" s="45" t="e">
        <f>ROUND(H30*J30,2)</f>
        <v>#REF!</v>
      </c>
      <c r="L30" s="46" t="s">
        <v>108</v>
      </c>
    </row>
    <row r="31" spans="2:9" ht="14.25">
      <c r="B31" s="18" t="s">
        <v>112</v>
      </c>
      <c r="C31" s="12" t="s">
        <v>113</v>
      </c>
      <c r="D31" s="21" t="s">
        <v>114</v>
      </c>
      <c r="E31" s="68">
        <v>60</v>
      </c>
      <c r="F31" s="19" t="s">
        <v>77</v>
      </c>
      <c r="G31" s="19" t="s">
        <v>23</v>
      </c>
      <c r="H31" s="20">
        <v>3</v>
      </c>
      <c r="I31" s="6">
        <v>1</v>
      </c>
    </row>
    <row r="32" spans="1:12" ht="26.25" customHeight="1">
      <c r="A32" s="72" t="s">
        <v>115</v>
      </c>
      <c r="B32" s="72"/>
      <c r="C32" s="72"/>
      <c r="D32" s="72"/>
      <c r="E32" s="72"/>
      <c r="F32" s="72"/>
      <c r="G32" s="72"/>
      <c r="H32" s="72"/>
      <c r="I32" s="29"/>
      <c r="J32" s="42"/>
      <c r="K32" s="42" t="e">
        <f>#REF!+#REF!+K7</f>
        <v>#REF!</v>
      </c>
      <c r="L32" s="49"/>
    </row>
    <row r="33" spans="1:9" s="3" customFormat="1" ht="24.75" customHeight="1">
      <c r="A33" s="30" t="s">
        <v>116</v>
      </c>
      <c r="B33" s="30" t="s">
        <v>117</v>
      </c>
      <c r="C33" s="31"/>
      <c r="D33" s="32"/>
      <c r="E33" s="33"/>
      <c r="F33" s="33"/>
      <c r="G33" s="33"/>
      <c r="H33" s="33"/>
      <c r="I33" s="33"/>
    </row>
    <row r="34" spans="1:12" ht="14.25">
      <c r="A34" s="34"/>
      <c r="B34" s="34"/>
      <c r="C34" s="35"/>
      <c r="D34" s="36"/>
      <c r="E34" s="34"/>
      <c r="F34" s="36"/>
      <c r="G34" s="36"/>
      <c r="H34" s="37"/>
      <c r="I34" s="37"/>
      <c r="J34" s="39"/>
      <c r="K34" s="39"/>
      <c r="L34" s="50"/>
    </row>
  </sheetData>
  <sheetProtection/>
  <mergeCells count="15">
    <mergeCell ref="I4:I6"/>
    <mergeCell ref="J4:J6"/>
    <mergeCell ref="K4:K6"/>
    <mergeCell ref="L4:L6"/>
    <mergeCell ref="A4:B6"/>
    <mergeCell ref="A1:L1"/>
    <mergeCell ref="A2:L2"/>
    <mergeCell ref="D4:F4"/>
    <mergeCell ref="A32:H32"/>
    <mergeCell ref="C4:C6"/>
    <mergeCell ref="D5:D6"/>
    <mergeCell ref="E5:E6"/>
    <mergeCell ref="F5:F6"/>
    <mergeCell ref="G4:G6"/>
    <mergeCell ref="H4:H6"/>
  </mergeCells>
  <printOptions/>
  <pageMargins left="0.71" right="0.71" top="0.75" bottom="0.75" header="0.31" footer="0.31"/>
  <pageSetup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7.50390625" style="2" customWidth="1"/>
    <col min="2" max="2" width="29.875" style="2" customWidth="1"/>
    <col min="3" max="3" width="26.25390625" style="52" customWidth="1"/>
    <col min="4" max="4" width="15.375" style="5" customWidth="1"/>
    <col min="5" max="16384" width="9.00390625" style="2" customWidth="1"/>
  </cols>
  <sheetData>
    <row r="1" spans="1:4" s="51" customFormat="1" ht="36.75" customHeight="1">
      <c r="A1" s="79" t="s">
        <v>118</v>
      </c>
      <c r="B1" s="79"/>
      <c r="C1" s="79"/>
      <c r="D1" s="79"/>
    </row>
    <row r="2" spans="1:4" s="51" customFormat="1" ht="27" customHeight="1">
      <c r="A2" s="53" t="s">
        <v>119</v>
      </c>
      <c r="B2" s="54"/>
      <c r="C2" s="55"/>
      <c r="D2" s="56"/>
    </row>
    <row r="3" spans="1:4" s="1" customFormat="1" ht="39.75" customHeight="1">
      <c r="A3" s="57" t="s">
        <v>2</v>
      </c>
      <c r="B3" s="57" t="s">
        <v>120</v>
      </c>
      <c r="C3" s="58" t="s">
        <v>121</v>
      </c>
      <c r="D3" s="59" t="s">
        <v>122</v>
      </c>
    </row>
    <row r="4" spans="1:4" ht="39.75" customHeight="1">
      <c r="A4" s="60">
        <v>4</v>
      </c>
      <c r="B4" s="61" t="s">
        <v>123</v>
      </c>
      <c r="C4" s="62" t="e">
        <f>'绿化'!K39</f>
        <v>#REF!</v>
      </c>
      <c r="D4" s="63" t="s">
        <v>124</v>
      </c>
    </row>
    <row r="5" spans="1:4" ht="50.25" customHeight="1">
      <c r="A5" s="60">
        <v>6</v>
      </c>
      <c r="B5" s="64" t="s">
        <v>125</v>
      </c>
      <c r="C5" s="62" t="e">
        <f>ROUND(SUM(C4:C4)*0.0366,2)</f>
        <v>#REF!</v>
      </c>
      <c r="D5" s="65"/>
    </row>
    <row r="6" spans="1:4" s="1" customFormat="1" ht="39.75" customHeight="1">
      <c r="A6" s="80" t="s">
        <v>126</v>
      </c>
      <c r="B6" s="81"/>
      <c r="C6" s="66" t="e">
        <f>SUM(C4:C5)</f>
        <v>#REF!</v>
      </c>
      <c r="D6" s="67"/>
    </row>
  </sheetData>
  <sheetProtection/>
  <mergeCells count="2">
    <mergeCell ref="A1:D1"/>
    <mergeCell ref="A6:B6"/>
  </mergeCells>
  <conditionalFormatting sqref="C5">
    <cfRule type="cellIs" priority="2" dxfId="2" operator="equal" stopIfTrue="1">
      <formula>0</formula>
    </cfRule>
  </conditionalFormatting>
  <conditionalFormatting sqref="C4 C6">
    <cfRule type="cellIs" priority="6" dxfId="2" operator="equal" stopIfTrue="1">
      <formula>0</formula>
    </cfRule>
  </conditionalFormatting>
  <printOptions horizontalCentered="1"/>
  <pageMargins left="0.75" right="0.75" top="0.98" bottom="0.94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85" zoomScaleNormal="85" zoomScaleSheetLayoutView="85" zoomScalePageLayoutView="0" workbookViewId="0" topLeftCell="A1">
      <pane xSplit="3" ySplit="6" topLeftCell="D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35" sqref="I35"/>
    </sheetView>
  </sheetViews>
  <sheetFormatPr defaultColWidth="9.00390625" defaultRowHeight="14.25"/>
  <cols>
    <col min="1" max="1" width="6.75390625" style="4" customWidth="1"/>
    <col min="2" max="2" width="7.375" style="4" bestFit="1" customWidth="1"/>
    <col min="3" max="3" width="18.375" style="5" bestFit="1" customWidth="1"/>
    <col min="4" max="4" width="8.50390625" style="2" bestFit="1" customWidth="1"/>
    <col min="5" max="5" width="10.50390625" style="4" bestFit="1" customWidth="1"/>
    <col min="6" max="6" width="10.00390625" style="2" bestFit="1" customWidth="1"/>
    <col min="7" max="7" width="5.50390625" style="2" bestFit="1" customWidth="1"/>
    <col min="8" max="9" width="10.00390625" style="6" bestFit="1" customWidth="1"/>
    <col min="10" max="10" width="15.75390625" style="2" customWidth="1"/>
    <col min="11" max="11" width="19.00390625" style="2" customWidth="1"/>
    <col min="12" max="12" width="44.125" style="7" customWidth="1"/>
    <col min="13" max="253" width="9.00390625" style="2" customWidth="1"/>
  </cols>
  <sheetData>
    <row r="1" spans="1:12" ht="28.5" customHeight="1">
      <c r="A1" s="69" t="s">
        <v>127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1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0.25" customHeight="1">
      <c r="A3" s="8" t="str">
        <f>'汇总'!A2</f>
        <v>工程名称：喜苑(一期）非展示区园林景观工程</v>
      </c>
      <c r="B3" s="8"/>
      <c r="C3" s="9"/>
      <c r="D3" s="10"/>
      <c r="E3" s="11"/>
      <c r="F3" s="10"/>
      <c r="G3" s="10"/>
      <c r="H3" s="9"/>
      <c r="I3" s="9"/>
      <c r="J3" s="38"/>
      <c r="K3" s="39"/>
      <c r="L3" s="40"/>
    </row>
    <row r="4" spans="1:12" ht="21" customHeight="1">
      <c r="A4" s="78" t="s">
        <v>2</v>
      </c>
      <c r="B4" s="78"/>
      <c r="C4" s="73" t="s">
        <v>3</v>
      </c>
      <c r="D4" s="71" t="s">
        <v>4</v>
      </c>
      <c r="E4" s="71"/>
      <c r="F4" s="71"/>
      <c r="G4" s="71" t="s">
        <v>5</v>
      </c>
      <c r="H4" s="73" t="s">
        <v>6</v>
      </c>
      <c r="I4" s="73" t="s">
        <v>7</v>
      </c>
      <c r="J4" s="77" t="s">
        <v>8</v>
      </c>
      <c r="K4" s="77" t="s">
        <v>9</v>
      </c>
      <c r="L4" s="71" t="s">
        <v>10</v>
      </c>
    </row>
    <row r="5" spans="1:12" ht="21" customHeight="1">
      <c r="A5" s="78"/>
      <c r="B5" s="78"/>
      <c r="C5" s="73"/>
      <c r="D5" s="71" t="s">
        <v>11</v>
      </c>
      <c r="E5" s="75" t="s">
        <v>12</v>
      </c>
      <c r="F5" s="71" t="s">
        <v>13</v>
      </c>
      <c r="G5" s="71"/>
      <c r="H5" s="73"/>
      <c r="I5" s="73"/>
      <c r="J5" s="77"/>
      <c r="K5" s="77"/>
      <c r="L5" s="71"/>
    </row>
    <row r="6" spans="1:12" ht="36.75" customHeight="1">
      <c r="A6" s="78"/>
      <c r="B6" s="78"/>
      <c r="C6" s="74"/>
      <c r="D6" s="71"/>
      <c r="E6" s="75"/>
      <c r="F6" s="71"/>
      <c r="G6" s="76"/>
      <c r="H6" s="73"/>
      <c r="I6" s="73"/>
      <c r="J6" s="77"/>
      <c r="K6" s="77"/>
      <c r="L6" s="76"/>
    </row>
    <row r="7" spans="1:12" ht="20.25" customHeight="1">
      <c r="A7" s="13" t="s">
        <v>14</v>
      </c>
      <c r="B7" s="13" t="s">
        <v>15</v>
      </c>
      <c r="C7" s="14"/>
      <c r="D7" s="15"/>
      <c r="E7" s="13"/>
      <c r="F7" s="15"/>
      <c r="G7" s="15"/>
      <c r="H7" s="16"/>
      <c r="I7" s="16"/>
      <c r="J7" s="41"/>
      <c r="K7" s="42" t="e">
        <f>K8+K31</f>
        <v>#REF!</v>
      </c>
      <c r="L7" s="43"/>
    </row>
    <row r="8" spans="1:12" ht="20.25" customHeight="1">
      <c r="A8" s="13"/>
      <c r="B8" s="13" t="s">
        <v>16</v>
      </c>
      <c r="C8" s="17" t="s">
        <v>17</v>
      </c>
      <c r="D8" s="15"/>
      <c r="E8" s="13"/>
      <c r="F8" s="15"/>
      <c r="G8" s="15"/>
      <c r="H8" s="16"/>
      <c r="I8" s="16"/>
      <c r="J8" s="41"/>
      <c r="K8" s="42" t="e">
        <f>SUM(K9:K27)</f>
        <v>#REF!</v>
      </c>
      <c r="L8" s="43"/>
    </row>
    <row r="9" spans="1:12" ht="28.5">
      <c r="A9" s="18"/>
      <c r="B9" s="18" t="s">
        <v>25</v>
      </c>
      <c r="C9" s="12" t="s">
        <v>19</v>
      </c>
      <c r="D9" s="19" t="s">
        <v>98</v>
      </c>
      <c r="E9" s="18" t="s">
        <v>128</v>
      </c>
      <c r="F9" s="19" t="s">
        <v>22</v>
      </c>
      <c r="G9" s="19" t="s">
        <v>23</v>
      </c>
      <c r="H9" s="20">
        <v>41</v>
      </c>
      <c r="I9" s="20">
        <v>3</v>
      </c>
      <c r="J9" s="44" t="e">
        <f aca="true" t="shared" si="0" ref="J9:J27">#REF!+#REF!+#REF!+#REF!+#REF!</f>
        <v>#REF!</v>
      </c>
      <c r="K9" s="45" t="e">
        <f aca="true" t="shared" si="1" ref="K9:K27">ROUND(H9*J9,2)</f>
        <v>#REF!</v>
      </c>
      <c r="L9" s="46" t="s">
        <v>24</v>
      </c>
    </row>
    <row r="10" spans="1:12" ht="28.5">
      <c r="A10" s="18"/>
      <c r="B10" s="18" t="s">
        <v>29</v>
      </c>
      <c r="C10" s="12" t="s">
        <v>26</v>
      </c>
      <c r="D10" s="19" t="s">
        <v>98</v>
      </c>
      <c r="E10" s="18" t="s">
        <v>129</v>
      </c>
      <c r="F10" s="19" t="s">
        <v>22</v>
      </c>
      <c r="G10" s="19" t="s">
        <v>23</v>
      </c>
      <c r="H10" s="20">
        <v>12</v>
      </c>
      <c r="I10" s="20">
        <v>3</v>
      </c>
      <c r="J10" s="44" t="e">
        <f t="shared" si="0"/>
        <v>#REF!</v>
      </c>
      <c r="K10" s="45" t="e">
        <f t="shared" si="1"/>
        <v>#REF!</v>
      </c>
      <c r="L10" s="46" t="s">
        <v>28</v>
      </c>
    </row>
    <row r="11" spans="1:12" ht="28.5">
      <c r="A11" s="18"/>
      <c r="B11" s="18" t="s">
        <v>33</v>
      </c>
      <c r="C11" s="12" t="s">
        <v>30</v>
      </c>
      <c r="D11" s="21" t="s">
        <v>22</v>
      </c>
      <c r="E11" s="18" t="s">
        <v>130</v>
      </c>
      <c r="F11" s="19" t="s">
        <v>32</v>
      </c>
      <c r="G11" s="19" t="s">
        <v>23</v>
      </c>
      <c r="H11" s="20">
        <v>25</v>
      </c>
      <c r="I11" s="20">
        <v>4</v>
      </c>
      <c r="J11" s="44" t="e">
        <f t="shared" si="0"/>
        <v>#REF!</v>
      </c>
      <c r="K11" s="45" t="e">
        <f t="shared" si="1"/>
        <v>#REF!</v>
      </c>
      <c r="L11" s="46" t="s">
        <v>28</v>
      </c>
    </row>
    <row r="12" spans="1:12" ht="28.5">
      <c r="A12" s="18"/>
      <c r="B12" s="18" t="s">
        <v>39</v>
      </c>
      <c r="C12" s="12" t="s">
        <v>34</v>
      </c>
      <c r="D12" s="19" t="s">
        <v>35</v>
      </c>
      <c r="E12" s="18" t="s">
        <v>131</v>
      </c>
      <c r="F12" s="19" t="s">
        <v>37</v>
      </c>
      <c r="G12" s="19" t="s">
        <v>23</v>
      </c>
      <c r="H12" s="20">
        <v>23</v>
      </c>
      <c r="I12" s="20">
        <v>3</v>
      </c>
      <c r="J12" s="44" t="e">
        <f t="shared" si="0"/>
        <v>#REF!</v>
      </c>
      <c r="K12" s="45" t="e">
        <f t="shared" si="1"/>
        <v>#REF!</v>
      </c>
      <c r="L12" s="46" t="s">
        <v>38</v>
      </c>
    </row>
    <row r="13" spans="1:12" ht="18.75" customHeight="1">
      <c r="A13" s="18"/>
      <c r="B13" s="18" t="s">
        <v>51</v>
      </c>
      <c r="C13" s="12" t="s">
        <v>40</v>
      </c>
      <c r="D13" s="21" t="s">
        <v>93</v>
      </c>
      <c r="E13" s="18" t="s">
        <v>65</v>
      </c>
      <c r="F13" s="19" t="s">
        <v>22</v>
      </c>
      <c r="G13" s="19" t="s">
        <v>23</v>
      </c>
      <c r="H13" s="20">
        <v>31</v>
      </c>
      <c r="I13" s="20">
        <v>5</v>
      </c>
      <c r="J13" s="44" t="e">
        <f t="shared" si="0"/>
        <v>#REF!</v>
      </c>
      <c r="K13" s="45" t="e">
        <f t="shared" si="1"/>
        <v>#REF!</v>
      </c>
      <c r="L13" s="46" t="s">
        <v>42</v>
      </c>
    </row>
    <row r="14" spans="1:12" ht="28.5">
      <c r="A14" s="18"/>
      <c r="B14" s="18" t="s">
        <v>55</v>
      </c>
      <c r="C14" s="12" t="s">
        <v>44</v>
      </c>
      <c r="D14" s="21" t="s">
        <v>20</v>
      </c>
      <c r="E14" s="18" t="s">
        <v>132</v>
      </c>
      <c r="F14" s="19" t="s">
        <v>22</v>
      </c>
      <c r="G14" s="19" t="s">
        <v>23</v>
      </c>
      <c r="H14" s="20">
        <v>44</v>
      </c>
      <c r="I14" s="20">
        <v>11</v>
      </c>
      <c r="J14" s="44" t="e">
        <f t="shared" si="0"/>
        <v>#REF!</v>
      </c>
      <c r="K14" s="45" t="e">
        <f t="shared" si="1"/>
        <v>#REF!</v>
      </c>
      <c r="L14" s="46" t="s">
        <v>47</v>
      </c>
    </row>
    <row r="15" spans="1:12" ht="28.5">
      <c r="A15" s="18"/>
      <c r="B15" s="18" t="s">
        <v>59</v>
      </c>
      <c r="C15" s="12" t="s">
        <v>49</v>
      </c>
      <c r="D15" s="21" t="s">
        <v>22</v>
      </c>
      <c r="E15" s="18" t="s">
        <v>133</v>
      </c>
      <c r="F15" s="19" t="s">
        <v>32</v>
      </c>
      <c r="G15" s="19" t="s">
        <v>23</v>
      </c>
      <c r="H15" s="20">
        <v>43</v>
      </c>
      <c r="I15" s="20">
        <v>18</v>
      </c>
      <c r="J15" s="44" t="e">
        <f t="shared" si="0"/>
        <v>#REF!</v>
      </c>
      <c r="K15" s="45" t="e">
        <f t="shared" si="1"/>
        <v>#REF!</v>
      </c>
      <c r="L15" s="46" t="s">
        <v>47</v>
      </c>
    </row>
    <row r="16" spans="1:12" ht="14.25">
      <c r="A16" s="18"/>
      <c r="B16" s="18" t="s">
        <v>62</v>
      </c>
      <c r="C16" s="12" t="s">
        <v>52</v>
      </c>
      <c r="D16" s="21" t="s">
        <v>98</v>
      </c>
      <c r="E16" s="18" t="s">
        <v>134</v>
      </c>
      <c r="F16" s="19" t="s">
        <v>53</v>
      </c>
      <c r="G16" s="19" t="s">
        <v>23</v>
      </c>
      <c r="H16" s="20">
        <v>8</v>
      </c>
      <c r="I16" s="20">
        <v>2</v>
      </c>
      <c r="J16" s="44" t="e">
        <f t="shared" si="0"/>
        <v>#REF!</v>
      </c>
      <c r="K16" s="45" t="e">
        <f t="shared" si="1"/>
        <v>#REF!</v>
      </c>
      <c r="L16" s="46" t="s">
        <v>54</v>
      </c>
    </row>
    <row r="17" spans="1:12" ht="28.5">
      <c r="A17" s="18"/>
      <c r="B17" s="18" t="s">
        <v>66</v>
      </c>
      <c r="C17" s="12" t="s">
        <v>56</v>
      </c>
      <c r="D17" s="21" t="s">
        <v>22</v>
      </c>
      <c r="E17" s="18" t="s">
        <v>135</v>
      </c>
      <c r="F17" s="19" t="s">
        <v>32</v>
      </c>
      <c r="G17" s="19" t="s">
        <v>23</v>
      </c>
      <c r="H17" s="20">
        <v>66</v>
      </c>
      <c r="I17" s="20">
        <v>6</v>
      </c>
      <c r="J17" s="44" t="e">
        <f t="shared" si="0"/>
        <v>#REF!</v>
      </c>
      <c r="K17" s="45" t="e">
        <f t="shared" si="1"/>
        <v>#REF!</v>
      </c>
      <c r="L17" s="46" t="s">
        <v>58</v>
      </c>
    </row>
    <row r="18" spans="1:12" ht="28.5">
      <c r="A18" s="18"/>
      <c r="B18" s="18" t="s">
        <v>71</v>
      </c>
      <c r="C18" s="12" t="s">
        <v>60</v>
      </c>
      <c r="D18" s="21" t="s">
        <v>32</v>
      </c>
      <c r="E18" s="18" t="s">
        <v>132</v>
      </c>
      <c r="F18" s="19" t="s">
        <v>61</v>
      </c>
      <c r="G18" s="19" t="s">
        <v>23</v>
      </c>
      <c r="H18" s="20">
        <v>18</v>
      </c>
      <c r="I18" s="20">
        <v>0</v>
      </c>
      <c r="J18" s="44" t="e">
        <f t="shared" si="0"/>
        <v>#REF!</v>
      </c>
      <c r="K18" s="45" t="e">
        <f t="shared" si="1"/>
        <v>#REF!</v>
      </c>
      <c r="L18" s="46" t="s">
        <v>58</v>
      </c>
    </row>
    <row r="19" spans="1:12" ht="14.25">
      <c r="A19" s="18"/>
      <c r="B19" s="18" t="s">
        <v>74</v>
      </c>
      <c r="C19" s="12" t="s">
        <v>63</v>
      </c>
      <c r="D19" s="21" t="s">
        <v>64</v>
      </c>
      <c r="E19" s="18" t="s">
        <v>65</v>
      </c>
      <c r="F19" s="19" t="s">
        <v>22</v>
      </c>
      <c r="G19" s="19" t="s">
        <v>23</v>
      </c>
      <c r="H19" s="20">
        <v>18</v>
      </c>
      <c r="I19" s="20">
        <v>4</v>
      </c>
      <c r="J19" s="44" t="e">
        <f t="shared" si="0"/>
        <v>#REF!</v>
      </c>
      <c r="K19" s="45" t="e">
        <f t="shared" si="1"/>
        <v>#REF!</v>
      </c>
      <c r="L19" s="46" t="s">
        <v>42</v>
      </c>
    </row>
    <row r="20" spans="1:12" ht="14.25">
      <c r="A20" s="18"/>
      <c r="B20" s="18" t="s">
        <v>109</v>
      </c>
      <c r="C20" s="12" t="s">
        <v>67</v>
      </c>
      <c r="D20" s="21" t="s">
        <v>136</v>
      </c>
      <c r="E20" s="18" t="s">
        <v>69</v>
      </c>
      <c r="F20" s="19" t="s">
        <v>20</v>
      </c>
      <c r="G20" s="19" t="s">
        <v>23</v>
      </c>
      <c r="H20" s="20">
        <v>3</v>
      </c>
      <c r="I20" s="20">
        <v>1</v>
      </c>
      <c r="J20" s="44" t="e">
        <f t="shared" si="0"/>
        <v>#REF!</v>
      </c>
      <c r="K20" s="45" t="e">
        <f t="shared" si="1"/>
        <v>#REF!</v>
      </c>
      <c r="L20" s="46" t="s">
        <v>70</v>
      </c>
    </row>
    <row r="21" spans="1:12" ht="28.5">
      <c r="A21" s="18"/>
      <c r="B21" s="18" t="s">
        <v>137</v>
      </c>
      <c r="C21" s="12" t="s">
        <v>72</v>
      </c>
      <c r="D21" s="21" t="s">
        <v>136</v>
      </c>
      <c r="E21" s="18" t="s">
        <v>69</v>
      </c>
      <c r="F21" s="19" t="s">
        <v>20</v>
      </c>
      <c r="G21" s="19" t="s">
        <v>23</v>
      </c>
      <c r="H21" s="20">
        <v>1</v>
      </c>
      <c r="I21" s="20">
        <v>1</v>
      </c>
      <c r="J21" s="44" t="e">
        <f t="shared" si="0"/>
        <v>#REF!</v>
      </c>
      <c r="K21" s="45" t="e">
        <f t="shared" si="1"/>
        <v>#REF!</v>
      </c>
      <c r="L21" s="46" t="s">
        <v>73</v>
      </c>
    </row>
    <row r="22" spans="1:12" ht="28.5">
      <c r="A22" s="18"/>
      <c r="B22" s="18" t="s">
        <v>138</v>
      </c>
      <c r="C22" s="12" t="s">
        <v>75</v>
      </c>
      <c r="D22" s="21" t="s">
        <v>76</v>
      </c>
      <c r="E22" s="18" t="s">
        <v>69</v>
      </c>
      <c r="F22" s="19" t="s">
        <v>77</v>
      </c>
      <c r="G22" s="19" t="s">
        <v>23</v>
      </c>
      <c r="H22" s="20">
        <v>2</v>
      </c>
      <c r="I22" s="20">
        <v>1</v>
      </c>
      <c r="J22" s="44" t="e">
        <f t="shared" si="0"/>
        <v>#REF!</v>
      </c>
      <c r="K22" s="45" t="e">
        <f t="shared" si="1"/>
        <v>#REF!</v>
      </c>
      <c r="L22" s="46" t="s">
        <v>78</v>
      </c>
    </row>
    <row r="23" spans="1:12" ht="28.5">
      <c r="A23" s="18"/>
      <c r="B23" s="18" t="s">
        <v>139</v>
      </c>
      <c r="C23" s="12" t="s">
        <v>80</v>
      </c>
      <c r="D23" s="21" t="s">
        <v>140</v>
      </c>
      <c r="E23" s="18" t="s">
        <v>21</v>
      </c>
      <c r="F23" s="19" t="s">
        <v>20</v>
      </c>
      <c r="G23" s="19" t="s">
        <v>23</v>
      </c>
      <c r="H23" s="20">
        <v>2</v>
      </c>
      <c r="I23" s="20">
        <v>1</v>
      </c>
      <c r="J23" s="44" t="e">
        <f t="shared" si="0"/>
        <v>#REF!</v>
      </c>
      <c r="K23" s="45" t="e">
        <f t="shared" si="1"/>
        <v>#REF!</v>
      </c>
      <c r="L23" s="46" t="s">
        <v>84</v>
      </c>
    </row>
    <row r="24" spans="1:12" ht="14.25">
      <c r="A24" s="18"/>
      <c r="B24" s="18" t="s">
        <v>141</v>
      </c>
      <c r="C24" s="12" t="s">
        <v>86</v>
      </c>
      <c r="D24" s="21" t="s">
        <v>98</v>
      </c>
      <c r="E24" s="18" t="s">
        <v>94</v>
      </c>
      <c r="F24" s="19" t="s">
        <v>83</v>
      </c>
      <c r="G24" s="19" t="s">
        <v>23</v>
      </c>
      <c r="H24" s="20">
        <v>13</v>
      </c>
      <c r="I24" s="20">
        <v>2</v>
      </c>
      <c r="J24" s="44" t="e">
        <f t="shared" si="0"/>
        <v>#REF!</v>
      </c>
      <c r="K24" s="45" t="e">
        <f t="shared" si="1"/>
        <v>#REF!</v>
      </c>
      <c r="L24" s="46" t="s">
        <v>88</v>
      </c>
    </row>
    <row r="25" spans="1:12" ht="14.25">
      <c r="A25" s="18"/>
      <c r="B25" s="18" t="s">
        <v>142</v>
      </c>
      <c r="C25" s="12" t="s">
        <v>90</v>
      </c>
      <c r="D25" s="19" t="s">
        <v>53</v>
      </c>
      <c r="E25" s="18"/>
      <c r="F25" s="19" t="s">
        <v>32</v>
      </c>
      <c r="G25" s="19" t="s">
        <v>23</v>
      </c>
      <c r="H25" s="20">
        <v>25</v>
      </c>
      <c r="I25" s="20">
        <v>4</v>
      </c>
      <c r="J25" s="44" t="e">
        <f t="shared" si="0"/>
        <v>#REF!</v>
      </c>
      <c r="K25" s="45" t="e">
        <f t="shared" si="1"/>
        <v>#REF!</v>
      </c>
      <c r="L25" s="46" t="s">
        <v>88</v>
      </c>
    </row>
    <row r="26" spans="1:12" ht="14.25">
      <c r="A26" s="18"/>
      <c r="B26" s="18" t="s">
        <v>143</v>
      </c>
      <c r="C26" s="12" t="s">
        <v>92</v>
      </c>
      <c r="D26" s="19" t="s">
        <v>93</v>
      </c>
      <c r="E26" s="18" t="s">
        <v>94</v>
      </c>
      <c r="F26" s="19" t="s">
        <v>83</v>
      </c>
      <c r="G26" s="19" t="s">
        <v>23</v>
      </c>
      <c r="H26" s="20">
        <v>2</v>
      </c>
      <c r="I26" s="20">
        <v>1</v>
      </c>
      <c r="J26" s="44" t="e">
        <f t="shared" si="0"/>
        <v>#REF!</v>
      </c>
      <c r="K26" s="45" t="e">
        <f t="shared" si="1"/>
        <v>#REF!</v>
      </c>
      <c r="L26" s="46" t="s">
        <v>95</v>
      </c>
    </row>
    <row r="27" spans="1:12" ht="14.25">
      <c r="A27" s="18"/>
      <c r="B27" s="18" t="s">
        <v>144</v>
      </c>
      <c r="C27" s="12" t="s">
        <v>102</v>
      </c>
      <c r="D27" s="19" t="s">
        <v>93</v>
      </c>
      <c r="E27" s="18" t="s">
        <v>145</v>
      </c>
      <c r="F27" s="19" t="s">
        <v>45</v>
      </c>
      <c r="G27" s="19" t="s">
        <v>23</v>
      </c>
      <c r="H27" s="20">
        <v>2</v>
      </c>
      <c r="I27" s="20">
        <v>1</v>
      </c>
      <c r="J27" s="44" t="e">
        <f t="shared" si="0"/>
        <v>#REF!</v>
      </c>
      <c r="K27" s="45" t="e">
        <f t="shared" si="1"/>
        <v>#REF!</v>
      </c>
      <c r="L27" s="46" t="s">
        <v>104</v>
      </c>
    </row>
    <row r="28" spans="1:12" ht="14.25">
      <c r="A28" s="18"/>
      <c r="B28" s="18"/>
      <c r="C28" s="12" t="s">
        <v>146</v>
      </c>
      <c r="D28" s="19"/>
      <c r="E28" s="18"/>
      <c r="F28" s="19"/>
      <c r="G28" s="19"/>
      <c r="H28" s="20">
        <v>3</v>
      </c>
      <c r="I28" s="20"/>
      <c r="J28" s="44"/>
      <c r="K28" s="45"/>
      <c r="L28" s="46"/>
    </row>
    <row r="29" spans="1:12" ht="14.25">
      <c r="A29" s="18"/>
      <c r="B29" s="18"/>
      <c r="C29" s="12"/>
      <c r="D29" s="19"/>
      <c r="E29" s="18"/>
      <c r="F29" s="19"/>
      <c r="G29" s="19"/>
      <c r="H29" s="20"/>
      <c r="I29" s="20"/>
      <c r="J29" s="44"/>
      <c r="K29" s="45"/>
      <c r="L29" s="46"/>
    </row>
    <row r="30" spans="1:12" ht="14.25">
      <c r="A30" s="18"/>
      <c r="B30" s="18"/>
      <c r="C30" s="12"/>
      <c r="D30" s="19"/>
      <c r="E30" s="18"/>
      <c r="F30" s="19"/>
      <c r="G30" s="19"/>
      <c r="H30" s="20"/>
      <c r="I30" s="20"/>
      <c r="J30" s="44"/>
      <c r="K30" s="45"/>
      <c r="L30" s="46"/>
    </row>
    <row r="31" spans="1:12" s="1" customFormat="1" ht="20.25" customHeight="1">
      <c r="A31" s="22"/>
      <c r="B31" s="22" t="s">
        <v>147</v>
      </c>
      <c r="C31" s="23" t="s">
        <v>148</v>
      </c>
      <c r="D31" s="24"/>
      <c r="E31" s="22"/>
      <c r="F31" s="24"/>
      <c r="G31" s="24"/>
      <c r="H31" s="23"/>
      <c r="I31" s="23"/>
      <c r="J31" s="47"/>
      <c r="K31" s="42" t="e">
        <f>SUM(#REF!)</f>
        <v>#REF!</v>
      </c>
      <c r="L31" s="24"/>
    </row>
    <row r="32" spans="1:12" s="1" customFormat="1" ht="20.25" customHeight="1">
      <c r="A32" s="25" t="s">
        <v>149</v>
      </c>
      <c r="B32" s="26" t="s">
        <v>150</v>
      </c>
      <c r="C32" s="27"/>
      <c r="D32" s="28"/>
      <c r="E32" s="25"/>
      <c r="F32" s="28"/>
      <c r="G32" s="28"/>
      <c r="H32" s="29"/>
      <c r="I32" s="29"/>
      <c r="J32" s="48"/>
      <c r="K32" s="42" t="e">
        <f>+K33+#REF!</f>
        <v>#REF!</v>
      </c>
      <c r="L32" s="43"/>
    </row>
    <row r="33" spans="1:12" ht="20.25" customHeight="1">
      <c r="A33" s="13"/>
      <c r="B33" s="13" t="s">
        <v>16</v>
      </c>
      <c r="C33" s="17" t="s">
        <v>17</v>
      </c>
      <c r="D33" s="15"/>
      <c r="E33" s="13"/>
      <c r="F33" s="15"/>
      <c r="G33" s="15"/>
      <c r="H33" s="16"/>
      <c r="I33" s="16"/>
      <c r="J33" s="41"/>
      <c r="K33" s="42" t="e">
        <f>SUM(K34:K35)</f>
        <v>#REF!</v>
      </c>
      <c r="L33" s="43"/>
    </row>
    <row r="34" spans="1:12" ht="14.25">
      <c r="A34" s="18"/>
      <c r="B34" s="18" t="s">
        <v>18</v>
      </c>
      <c r="C34" s="12" t="s">
        <v>106</v>
      </c>
      <c r="D34" s="19" t="s">
        <v>22</v>
      </c>
      <c r="E34" s="18" t="s">
        <v>107</v>
      </c>
      <c r="F34" s="19" t="s">
        <v>53</v>
      </c>
      <c r="G34" s="19" t="s">
        <v>23</v>
      </c>
      <c r="H34" s="20">
        <v>4</v>
      </c>
      <c r="I34" s="20">
        <v>16</v>
      </c>
      <c r="J34" s="44" t="e">
        <f>#REF!+#REF!+#REF!+#REF!+#REF!</f>
        <v>#REF!</v>
      </c>
      <c r="K34" s="45" t="e">
        <f>ROUND(H34*J34,2)</f>
        <v>#REF!</v>
      </c>
      <c r="L34" s="46" t="s">
        <v>108</v>
      </c>
    </row>
    <row r="35" spans="1:12" ht="14.25">
      <c r="A35" s="18"/>
      <c r="B35" s="18" t="s">
        <v>25</v>
      </c>
      <c r="C35" s="12" t="s">
        <v>110</v>
      </c>
      <c r="D35" s="19" t="s">
        <v>53</v>
      </c>
      <c r="E35" s="18" t="s">
        <v>111</v>
      </c>
      <c r="F35" s="19" t="s">
        <v>32</v>
      </c>
      <c r="G35" s="19" t="s">
        <v>23</v>
      </c>
      <c r="H35" s="20">
        <v>28</v>
      </c>
      <c r="I35" s="20">
        <v>17</v>
      </c>
      <c r="J35" s="44" t="e">
        <f>#REF!+#REF!+#REF!+#REF!+#REF!</f>
        <v>#REF!</v>
      </c>
      <c r="K35" s="45" t="e">
        <f>ROUND(H35*J35,2)</f>
        <v>#REF!</v>
      </c>
      <c r="L35" s="46" t="s">
        <v>108</v>
      </c>
    </row>
    <row r="36" spans="1:12" ht="26.25" customHeight="1">
      <c r="A36" s="72" t="s">
        <v>115</v>
      </c>
      <c r="B36" s="72"/>
      <c r="C36" s="72"/>
      <c r="D36" s="72"/>
      <c r="E36" s="72"/>
      <c r="F36" s="72"/>
      <c r="G36" s="72"/>
      <c r="H36" s="72"/>
      <c r="I36" s="29"/>
      <c r="J36" s="42"/>
      <c r="K36" s="42" t="e">
        <f>#REF!+K32+K7</f>
        <v>#REF!</v>
      </c>
      <c r="L36" s="49"/>
    </row>
    <row r="37" spans="1:9" s="3" customFormat="1" ht="24.75" customHeight="1">
      <c r="A37" s="30" t="s">
        <v>116</v>
      </c>
      <c r="B37" s="30" t="s">
        <v>117</v>
      </c>
      <c r="C37" s="31"/>
      <c r="D37" s="32"/>
      <c r="E37" s="33"/>
      <c r="F37" s="33"/>
      <c r="G37" s="33"/>
      <c r="H37" s="33"/>
      <c r="I37" s="33"/>
    </row>
    <row r="38" spans="1:12" ht="14.25">
      <c r="A38" s="34"/>
      <c r="B38" s="34"/>
      <c r="C38" s="35"/>
      <c r="D38" s="36"/>
      <c r="E38" s="34"/>
      <c r="F38" s="36"/>
      <c r="G38" s="36"/>
      <c r="H38" s="37"/>
      <c r="I38" s="37"/>
      <c r="J38" s="39"/>
      <c r="K38" s="39"/>
      <c r="L38" s="50"/>
    </row>
  </sheetData>
  <sheetProtection/>
  <mergeCells count="15">
    <mergeCell ref="I4:I6"/>
    <mergeCell ref="J4:J6"/>
    <mergeCell ref="K4:K6"/>
    <mergeCell ref="L4:L6"/>
    <mergeCell ref="A4:B6"/>
    <mergeCell ref="A1:L1"/>
    <mergeCell ref="A2:L2"/>
    <mergeCell ref="D4:F4"/>
    <mergeCell ref="A36:H36"/>
    <mergeCell ref="C4:C6"/>
    <mergeCell ref="D5:D6"/>
    <mergeCell ref="E5:E6"/>
    <mergeCell ref="F5:F6"/>
    <mergeCell ref="G4:G6"/>
    <mergeCell ref="H4:H6"/>
  </mergeCells>
  <printOptions/>
  <pageMargins left="0.71" right="0.71" top="0.75" bottom="0.75" header="0.31" footer="0.31"/>
  <pageSetup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view="pageBreakPreview" zoomScale="85" zoomScaleNormal="85" zoomScaleSheetLayoutView="85" zoomScalePageLayoutView="0" workbookViewId="0" topLeftCell="A1">
      <pane xSplit="3" ySplit="6" topLeftCell="D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8" sqref="C28"/>
    </sheetView>
  </sheetViews>
  <sheetFormatPr defaultColWidth="9.00390625" defaultRowHeight="14.25"/>
  <cols>
    <col min="1" max="1" width="6.75390625" style="4" customWidth="1"/>
    <col min="2" max="2" width="7.375" style="4" bestFit="1" customWidth="1"/>
    <col min="3" max="3" width="18.375" style="5" bestFit="1" customWidth="1"/>
    <col min="4" max="4" width="8.50390625" style="2" bestFit="1" customWidth="1"/>
    <col min="5" max="5" width="10.50390625" style="4" bestFit="1" customWidth="1"/>
    <col min="6" max="6" width="10.00390625" style="2" bestFit="1" customWidth="1"/>
    <col min="7" max="7" width="5.50390625" style="2" bestFit="1" customWidth="1"/>
    <col min="8" max="9" width="10.00390625" style="6" bestFit="1" customWidth="1"/>
    <col min="10" max="10" width="15.75390625" style="2" customWidth="1"/>
    <col min="11" max="11" width="19.00390625" style="2" customWidth="1"/>
    <col min="12" max="12" width="44.125" style="7" customWidth="1"/>
    <col min="13" max="255" width="9.00390625" style="2" customWidth="1"/>
  </cols>
  <sheetData>
    <row r="1" spans="1:12" ht="28.5" customHeight="1">
      <c r="A1" s="69" t="s">
        <v>127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1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20.25" customHeight="1">
      <c r="A3" s="8" t="str">
        <f>'汇总'!A2</f>
        <v>工程名称：喜苑(一期）非展示区园林景观工程</v>
      </c>
      <c r="B3" s="8"/>
      <c r="C3" s="9"/>
      <c r="D3" s="10"/>
      <c r="E3" s="11"/>
      <c r="F3" s="10"/>
      <c r="G3" s="10"/>
      <c r="H3" s="9"/>
      <c r="I3" s="9"/>
      <c r="J3" s="38"/>
      <c r="K3" s="39"/>
      <c r="L3" s="40"/>
    </row>
    <row r="4" spans="1:12" ht="21" customHeight="1">
      <c r="A4" s="78" t="s">
        <v>2</v>
      </c>
      <c r="B4" s="78"/>
      <c r="C4" s="73" t="s">
        <v>3</v>
      </c>
      <c r="D4" s="71" t="s">
        <v>4</v>
      </c>
      <c r="E4" s="71"/>
      <c r="F4" s="71"/>
      <c r="G4" s="71" t="s">
        <v>5</v>
      </c>
      <c r="H4" s="73" t="s">
        <v>6</v>
      </c>
      <c r="I4" s="73" t="s">
        <v>7</v>
      </c>
      <c r="J4" s="77" t="s">
        <v>8</v>
      </c>
      <c r="K4" s="77" t="s">
        <v>9</v>
      </c>
      <c r="L4" s="71" t="s">
        <v>10</v>
      </c>
    </row>
    <row r="5" spans="1:12" ht="21" customHeight="1">
      <c r="A5" s="78"/>
      <c r="B5" s="78"/>
      <c r="C5" s="73"/>
      <c r="D5" s="71" t="s">
        <v>11</v>
      </c>
      <c r="E5" s="75" t="s">
        <v>12</v>
      </c>
      <c r="F5" s="71" t="s">
        <v>13</v>
      </c>
      <c r="G5" s="71"/>
      <c r="H5" s="73"/>
      <c r="I5" s="73"/>
      <c r="J5" s="77"/>
      <c r="K5" s="77"/>
      <c r="L5" s="71"/>
    </row>
    <row r="6" spans="1:12" ht="36.75" customHeight="1">
      <c r="A6" s="78"/>
      <c r="B6" s="78"/>
      <c r="C6" s="74"/>
      <c r="D6" s="71"/>
      <c r="E6" s="75"/>
      <c r="F6" s="71"/>
      <c r="G6" s="76"/>
      <c r="H6" s="73"/>
      <c r="I6" s="73"/>
      <c r="J6" s="77"/>
      <c r="K6" s="77"/>
      <c r="L6" s="76"/>
    </row>
    <row r="7" spans="1:12" ht="20.25" customHeight="1">
      <c r="A7" s="13" t="s">
        <v>14</v>
      </c>
      <c r="B7" s="13" t="s">
        <v>15</v>
      </c>
      <c r="C7" s="14"/>
      <c r="D7" s="15"/>
      <c r="E7" s="13"/>
      <c r="F7" s="15"/>
      <c r="G7" s="15"/>
      <c r="H7" s="16"/>
      <c r="I7" s="16"/>
      <c r="J7" s="41"/>
      <c r="K7" s="42" t="e">
        <f>K8+K31</f>
        <v>#REF!</v>
      </c>
      <c r="L7" s="43"/>
    </row>
    <row r="8" spans="1:12" ht="20.25" customHeight="1">
      <c r="A8" s="13"/>
      <c r="B8" s="13" t="s">
        <v>16</v>
      </c>
      <c r="C8" s="17" t="s">
        <v>17</v>
      </c>
      <c r="D8" s="15"/>
      <c r="E8" s="13"/>
      <c r="F8" s="15"/>
      <c r="G8" s="15"/>
      <c r="H8" s="16"/>
      <c r="I8" s="16"/>
      <c r="J8" s="41"/>
      <c r="K8" s="42" t="e">
        <f>SUM(K9:K27)</f>
        <v>#REF!</v>
      </c>
      <c r="L8" s="43"/>
    </row>
    <row r="9" spans="1:12" ht="28.5">
      <c r="A9" s="18"/>
      <c r="B9" s="18" t="s">
        <v>25</v>
      </c>
      <c r="C9" s="12" t="s">
        <v>19</v>
      </c>
      <c r="D9" s="19" t="s">
        <v>98</v>
      </c>
      <c r="E9" s="18" t="s">
        <v>128</v>
      </c>
      <c r="F9" s="19" t="s">
        <v>22</v>
      </c>
      <c r="G9" s="19" t="s">
        <v>23</v>
      </c>
      <c r="H9" s="20">
        <v>41</v>
      </c>
      <c r="I9" s="20">
        <v>3</v>
      </c>
      <c r="J9" s="44" t="e">
        <f aca="true" t="shared" si="0" ref="J9:J27">#REF!+#REF!+#REF!+#REF!+#REF!</f>
        <v>#REF!</v>
      </c>
      <c r="K9" s="45" t="e">
        <f aca="true" t="shared" si="1" ref="K9:K27">ROUND(H9*J9,2)</f>
        <v>#REF!</v>
      </c>
      <c r="L9" s="46" t="s">
        <v>24</v>
      </c>
    </row>
    <row r="10" spans="1:12" ht="28.5">
      <c r="A10" s="18"/>
      <c r="B10" s="18" t="s">
        <v>29</v>
      </c>
      <c r="C10" s="12" t="s">
        <v>26</v>
      </c>
      <c r="D10" s="19" t="s">
        <v>98</v>
      </c>
      <c r="E10" s="18" t="s">
        <v>129</v>
      </c>
      <c r="F10" s="19" t="s">
        <v>22</v>
      </c>
      <c r="G10" s="19" t="s">
        <v>23</v>
      </c>
      <c r="H10" s="20">
        <v>12</v>
      </c>
      <c r="I10" s="20">
        <v>3</v>
      </c>
      <c r="J10" s="44" t="e">
        <f t="shared" si="0"/>
        <v>#REF!</v>
      </c>
      <c r="K10" s="45" t="e">
        <f t="shared" si="1"/>
        <v>#REF!</v>
      </c>
      <c r="L10" s="46" t="s">
        <v>28</v>
      </c>
    </row>
    <row r="11" spans="1:12" ht="28.5">
      <c r="A11" s="18"/>
      <c r="B11" s="18" t="s">
        <v>33</v>
      </c>
      <c r="C11" s="12" t="s">
        <v>30</v>
      </c>
      <c r="D11" s="21" t="s">
        <v>22</v>
      </c>
      <c r="E11" s="18" t="s">
        <v>130</v>
      </c>
      <c r="F11" s="19" t="s">
        <v>32</v>
      </c>
      <c r="G11" s="19" t="s">
        <v>23</v>
      </c>
      <c r="H11" s="20">
        <v>25</v>
      </c>
      <c r="I11" s="20">
        <v>4</v>
      </c>
      <c r="J11" s="44" t="e">
        <f t="shared" si="0"/>
        <v>#REF!</v>
      </c>
      <c r="K11" s="45" t="e">
        <f t="shared" si="1"/>
        <v>#REF!</v>
      </c>
      <c r="L11" s="46" t="s">
        <v>28</v>
      </c>
    </row>
    <row r="12" spans="1:12" ht="28.5">
      <c r="A12" s="18"/>
      <c r="B12" s="18" t="s">
        <v>39</v>
      </c>
      <c r="C12" s="12" t="s">
        <v>34</v>
      </c>
      <c r="D12" s="19" t="s">
        <v>35</v>
      </c>
      <c r="E12" s="18" t="s">
        <v>131</v>
      </c>
      <c r="F12" s="19" t="s">
        <v>37</v>
      </c>
      <c r="G12" s="19" t="s">
        <v>23</v>
      </c>
      <c r="H12" s="20">
        <v>23</v>
      </c>
      <c r="I12" s="20">
        <v>3</v>
      </c>
      <c r="J12" s="44" t="e">
        <f t="shared" si="0"/>
        <v>#REF!</v>
      </c>
      <c r="K12" s="45" t="e">
        <f t="shared" si="1"/>
        <v>#REF!</v>
      </c>
      <c r="L12" s="46" t="s">
        <v>38</v>
      </c>
    </row>
    <row r="13" spans="1:12" ht="18.75" customHeight="1">
      <c r="A13" s="18"/>
      <c r="B13" s="18" t="s">
        <v>51</v>
      </c>
      <c r="C13" s="12" t="s">
        <v>40</v>
      </c>
      <c r="D13" s="21" t="s">
        <v>93</v>
      </c>
      <c r="E13" s="18" t="s">
        <v>65</v>
      </c>
      <c r="F13" s="19" t="s">
        <v>22</v>
      </c>
      <c r="G13" s="19" t="s">
        <v>23</v>
      </c>
      <c r="H13" s="20">
        <v>31</v>
      </c>
      <c r="I13" s="20">
        <v>3</v>
      </c>
      <c r="J13" s="44" t="e">
        <f t="shared" si="0"/>
        <v>#REF!</v>
      </c>
      <c r="K13" s="45" t="e">
        <f t="shared" si="1"/>
        <v>#REF!</v>
      </c>
      <c r="L13" s="46" t="s">
        <v>42</v>
      </c>
    </row>
    <row r="14" spans="1:12" ht="28.5">
      <c r="A14" s="18"/>
      <c r="B14" s="18" t="s">
        <v>55</v>
      </c>
      <c r="C14" s="12" t="s">
        <v>44</v>
      </c>
      <c r="D14" s="21" t="s">
        <v>20</v>
      </c>
      <c r="E14" s="18" t="s">
        <v>132</v>
      </c>
      <c r="F14" s="19" t="s">
        <v>22</v>
      </c>
      <c r="G14" s="19" t="s">
        <v>23</v>
      </c>
      <c r="H14" s="20">
        <v>44</v>
      </c>
      <c r="I14" s="20">
        <v>4</v>
      </c>
      <c r="J14" s="44" t="e">
        <f t="shared" si="0"/>
        <v>#REF!</v>
      </c>
      <c r="K14" s="45" t="e">
        <f t="shared" si="1"/>
        <v>#REF!</v>
      </c>
      <c r="L14" s="46" t="s">
        <v>47</v>
      </c>
    </row>
    <row r="15" spans="1:12" ht="28.5">
      <c r="A15" s="18"/>
      <c r="B15" s="18" t="s">
        <v>59</v>
      </c>
      <c r="C15" s="12" t="s">
        <v>49</v>
      </c>
      <c r="D15" s="21" t="s">
        <v>22</v>
      </c>
      <c r="E15" s="18" t="s">
        <v>133</v>
      </c>
      <c r="F15" s="19" t="s">
        <v>32</v>
      </c>
      <c r="G15" s="19" t="s">
        <v>23</v>
      </c>
      <c r="H15" s="20">
        <v>43</v>
      </c>
      <c r="I15" s="20">
        <v>6</v>
      </c>
      <c r="J15" s="44" t="e">
        <f t="shared" si="0"/>
        <v>#REF!</v>
      </c>
      <c r="K15" s="45" t="e">
        <f t="shared" si="1"/>
        <v>#REF!</v>
      </c>
      <c r="L15" s="46" t="s">
        <v>47</v>
      </c>
    </row>
    <row r="16" spans="1:12" ht="14.25">
      <c r="A16" s="18"/>
      <c r="B16" s="18" t="s">
        <v>62</v>
      </c>
      <c r="C16" s="12" t="s">
        <v>52</v>
      </c>
      <c r="D16" s="21" t="s">
        <v>98</v>
      </c>
      <c r="E16" s="18" t="s">
        <v>134</v>
      </c>
      <c r="F16" s="19" t="s">
        <v>53</v>
      </c>
      <c r="G16" s="19" t="s">
        <v>23</v>
      </c>
      <c r="H16" s="20">
        <v>8</v>
      </c>
      <c r="I16" s="20">
        <v>2</v>
      </c>
      <c r="J16" s="44" t="e">
        <f t="shared" si="0"/>
        <v>#REF!</v>
      </c>
      <c r="K16" s="45" t="e">
        <f t="shared" si="1"/>
        <v>#REF!</v>
      </c>
      <c r="L16" s="46" t="s">
        <v>54</v>
      </c>
    </row>
    <row r="17" spans="1:12" ht="28.5">
      <c r="A17" s="18"/>
      <c r="B17" s="18" t="s">
        <v>66</v>
      </c>
      <c r="C17" s="12" t="s">
        <v>56</v>
      </c>
      <c r="D17" s="21" t="s">
        <v>22</v>
      </c>
      <c r="E17" s="18" t="s">
        <v>135</v>
      </c>
      <c r="F17" s="19" t="s">
        <v>32</v>
      </c>
      <c r="G17" s="19" t="s">
        <v>23</v>
      </c>
      <c r="H17" s="20">
        <v>66</v>
      </c>
      <c r="I17" s="20">
        <v>6</v>
      </c>
      <c r="J17" s="44" t="e">
        <f t="shared" si="0"/>
        <v>#REF!</v>
      </c>
      <c r="K17" s="45" t="e">
        <f t="shared" si="1"/>
        <v>#REF!</v>
      </c>
      <c r="L17" s="46" t="s">
        <v>58</v>
      </c>
    </row>
    <row r="18" spans="1:12" ht="28.5">
      <c r="A18" s="18"/>
      <c r="B18" s="18" t="s">
        <v>71</v>
      </c>
      <c r="C18" s="12" t="s">
        <v>60</v>
      </c>
      <c r="D18" s="21" t="s">
        <v>32</v>
      </c>
      <c r="E18" s="18" t="s">
        <v>132</v>
      </c>
      <c r="F18" s="19" t="s">
        <v>61</v>
      </c>
      <c r="G18" s="19" t="s">
        <v>23</v>
      </c>
      <c r="H18" s="20">
        <v>18</v>
      </c>
      <c r="I18" s="20">
        <v>0</v>
      </c>
      <c r="J18" s="44" t="e">
        <f t="shared" si="0"/>
        <v>#REF!</v>
      </c>
      <c r="K18" s="45" t="e">
        <f t="shared" si="1"/>
        <v>#REF!</v>
      </c>
      <c r="L18" s="46" t="s">
        <v>58</v>
      </c>
    </row>
    <row r="19" spans="1:12" ht="14.25">
      <c r="A19" s="18"/>
      <c r="B19" s="18" t="s">
        <v>74</v>
      </c>
      <c r="C19" s="12" t="s">
        <v>63</v>
      </c>
      <c r="D19" s="21" t="s">
        <v>64</v>
      </c>
      <c r="E19" s="18" t="s">
        <v>65</v>
      </c>
      <c r="F19" s="19" t="s">
        <v>22</v>
      </c>
      <c r="G19" s="19" t="s">
        <v>23</v>
      </c>
      <c r="H19" s="20">
        <v>18</v>
      </c>
      <c r="I19" s="20">
        <v>4</v>
      </c>
      <c r="J19" s="44" t="e">
        <f t="shared" si="0"/>
        <v>#REF!</v>
      </c>
      <c r="K19" s="45" t="e">
        <f t="shared" si="1"/>
        <v>#REF!</v>
      </c>
      <c r="L19" s="46" t="s">
        <v>42</v>
      </c>
    </row>
    <row r="20" spans="1:12" ht="14.25">
      <c r="A20" s="18"/>
      <c r="B20" s="18" t="s">
        <v>109</v>
      </c>
      <c r="C20" s="12" t="s">
        <v>67</v>
      </c>
      <c r="D20" s="21" t="s">
        <v>136</v>
      </c>
      <c r="E20" s="18" t="s">
        <v>69</v>
      </c>
      <c r="F20" s="19" t="s">
        <v>20</v>
      </c>
      <c r="G20" s="19" t="s">
        <v>23</v>
      </c>
      <c r="H20" s="20">
        <v>3</v>
      </c>
      <c r="I20" s="20">
        <v>1</v>
      </c>
      <c r="J20" s="44" t="e">
        <f t="shared" si="0"/>
        <v>#REF!</v>
      </c>
      <c r="K20" s="45" t="e">
        <f t="shared" si="1"/>
        <v>#REF!</v>
      </c>
      <c r="L20" s="46" t="s">
        <v>70</v>
      </c>
    </row>
    <row r="21" spans="1:12" ht="28.5">
      <c r="A21" s="18"/>
      <c r="B21" s="18" t="s">
        <v>137</v>
      </c>
      <c r="C21" s="12" t="s">
        <v>72</v>
      </c>
      <c r="D21" s="21" t="s">
        <v>136</v>
      </c>
      <c r="E21" s="18" t="s">
        <v>69</v>
      </c>
      <c r="F21" s="19" t="s">
        <v>20</v>
      </c>
      <c r="G21" s="19" t="s">
        <v>23</v>
      </c>
      <c r="H21" s="20">
        <v>1</v>
      </c>
      <c r="I21" s="20">
        <v>1</v>
      </c>
      <c r="J21" s="44" t="e">
        <f t="shared" si="0"/>
        <v>#REF!</v>
      </c>
      <c r="K21" s="45" t="e">
        <f t="shared" si="1"/>
        <v>#REF!</v>
      </c>
      <c r="L21" s="46" t="s">
        <v>73</v>
      </c>
    </row>
    <row r="22" spans="1:12" ht="28.5">
      <c r="A22" s="18"/>
      <c r="B22" s="18" t="s">
        <v>138</v>
      </c>
      <c r="C22" s="12" t="s">
        <v>75</v>
      </c>
      <c r="D22" s="21" t="s">
        <v>76</v>
      </c>
      <c r="E22" s="18" t="s">
        <v>69</v>
      </c>
      <c r="F22" s="19" t="s">
        <v>77</v>
      </c>
      <c r="G22" s="19" t="s">
        <v>23</v>
      </c>
      <c r="H22" s="20">
        <v>2</v>
      </c>
      <c r="I22" s="20">
        <v>1</v>
      </c>
      <c r="J22" s="44" t="e">
        <f t="shared" si="0"/>
        <v>#REF!</v>
      </c>
      <c r="K22" s="45" t="e">
        <f t="shared" si="1"/>
        <v>#REF!</v>
      </c>
      <c r="L22" s="46" t="s">
        <v>78</v>
      </c>
    </row>
    <row r="23" spans="1:12" ht="28.5">
      <c r="A23" s="18"/>
      <c r="B23" s="18" t="s">
        <v>139</v>
      </c>
      <c r="C23" s="12" t="s">
        <v>80</v>
      </c>
      <c r="D23" s="21" t="s">
        <v>140</v>
      </c>
      <c r="E23" s="18" t="s">
        <v>21</v>
      </c>
      <c r="F23" s="19" t="s">
        <v>20</v>
      </c>
      <c r="G23" s="19" t="s">
        <v>23</v>
      </c>
      <c r="H23" s="20">
        <v>2</v>
      </c>
      <c r="I23" s="20">
        <v>1</v>
      </c>
      <c r="J23" s="44" t="e">
        <f t="shared" si="0"/>
        <v>#REF!</v>
      </c>
      <c r="K23" s="45" t="e">
        <f t="shared" si="1"/>
        <v>#REF!</v>
      </c>
      <c r="L23" s="46" t="s">
        <v>84</v>
      </c>
    </row>
    <row r="24" spans="1:12" ht="14.25">
      <c r="A24" s="18"/>
      <c r="B24" s="18" t="s">
        <v>141</v>
      </c>
      <c r="C24" s="12" t="s">
        <v>86</v>
      </c>
      <c r="D24" s="21" t="s">
        <v>98</v>
      </c>
      <c r="E24" s="18" t="s">
        <v>94</v>
      </c>
      <c r="F24" s="19" t="s">
        <v>83</v>
      </c>
      <c r="G24" s="19" t="s">
        <v>23</v>
      </c>
      <c r="H24" s="20">
        <v>13</v>
      </c>
      <c r="I24" s="20">
        <v>2</v>
      </c>
      <c r="J24" s="44" t="e">
        <f t="shared" si="0"/>
        <v>#REF!</v>
      </c>
      <c r="K24" s="45" t="e">
        <f t="shared" si="1"/>
        <v>#REF!</v>
      </c>
      <c r="L24" s="46" t="s">
        <v>88</v>
      </c>
    </row>
    <row r="25" spans="1:12" ht="14.25">
      <c r="A25" s="18"/>
      <c r="B25" s="18" t="s">
        <v>142</v>
      </c>
      <c r="C25" s="12" t="s">
        <v>90</v>
      </c>
      <c r="D25" s="19" t="s">
        <v>53</v>
      </c>
      <c r="E25" s="18"/>
      <c r="F25" s="19" t="s">
        <v>32</v>
      </c>
      <c r="G25" s="19" t="s">
        <v>23</v>
      </c>
      <c r="H25" s="20">
        <v>25</v>
      </c>
      <c r="I25" s="20">
        <v>4</v>
      </c>
      <c r="J25" s="44" t="e">
        <f t="shared" si="0"/>
        <v>#REF!</v>
      </c>
      <c r="K25" s="45" t="e">
        <f t="shared" si="1"/>
        <v>#REF!</v>
      </c>
      <c r="L25" s="46" t="s">
        <v>88</v>
      </c>
    </row>
    <row r="26" spans="1:12" ht="14.25">
      <c r="A26" s="18"/>
      <c r="B26" s="18" t="s">
        <v>143</v>
      </c>
      <c r="C26" s="12" t="s">
        <v>92</v>
      </c>
      <c r="D26" s="19" t="s">
        <v>93</v>
      </c>
      <c r="E26" s="18" t="s">
        <v>94</v>
      </c>
      <c r="F26" s="19" t="s">
        <v>83</v>
      </c>
      <c r="G26" s="19" t="s">
        <v>23</v>
      </c>
      <c r="H26" s="20">
        <v>2</v>
      </c>
      <c r="I26" s="20">
        <v>1</v>
      </c>
      <c r="J26" s="44" t="e">
        <f t="shared" si="0"/>
        <v>#REF!</v>
      </c>
      <c r="K26" s="45" t="e">
        <f t="shared" si="1"/>
        <v>#REF!</v>
      </c>
      <c r="L26" s="46" t="s">
        <v>95</v>
      </c>
    </row>
    <row r="27" spans="1:12" ht="14.25">
      <c r="A27" s="18"/>
      <c r="B27" s="18" t="s">
        <v>144</v>
      </c>
      <c r="C27" s="12" t="s">
        <v>102</v>
      </c>
      <c r="D27" s="19" t="s">
        <v>93</v>
      </c>
      <c r="E27" s="18" t="s">
        <v>145</v>
      </c>
      <c r="F27" s="19" t="s">
        <v>45</v>
      </c>
      <c r="G27" s="19" t="s">
        <v>23</v>
      </c>
      <c r="H27" s="20">
        <v>2</v>
      </c>
      <c r="I27" s="20">
        <v>1</v>
      </c>
      <c r="J27" s="44" t="e">
        <f t="shared" si="0"/>
        <v>#REF!</v>
      </c>
      <c r="K27" s="45" t="e">
        <f t="shared" si="1"/>
        <v>#REF!</v>
      </c>
      <c r="L27" s="46" t="s">
        <v>104</v>
      </c>
    </row>
    <row r="28" spans="1:12" ht="14.25">
      <c r="A28" s="18"/>
      <c r="B28" s="18"/>
      <c r="C28" s="12" t="s">
        <v>146</v>
      </c>
      <c r="D28" s="19"/>
      <c r="E28" s="18"/>
      <c r="F28" s="19"/>
      <c r="G28" s="19"/>
      <c r="H28" s="20">
        <v>3</v>
      </c>
      <c r="I28" s="20"/>
      <c r="J28" s="44"/>
      <c r="K28" s="45"/>
      <c r="L28" s="46"/>
    </row>
    <row r="29" spans="1:12" ht="14.25">
      <c r="A29" s="18"/>
      <c r="B29" s="18"/>
      <c r="C29" s="12"/>
      <c r="D29" s="19"/>
      <c r="E29" s="18"/>
      <c r="F29" s="19"/>
      <c r="G29" s="19"/>
      <c r="H29" s="20"/>
      <c r="I29" s="20"/>
      <c r="J29" s="44"/>
      <c r="K29" s="45"/>
      <c r="L29" s="46"/>
    </row>
    <row r="30" spans="1:12" ht="14.25">
      <c r="A30" s="18"/>
      <c r="B30" s="18"/>
      <c r="C30" s="12"/>
      <c r="D30" s="19"/>
      <c r="E30" s="18"/>
      <c r="F30" s="19"/>
      <c r="G30" s="19"/>
      <c r="H30" s="20"/>
      <c r="I30" s="20"/>
      <c r="J30" s="44"/>
      <c r="K30" s="45"/>
      <c r="L30" s="46"/>
    </row>
    <row r="31" spans="1:12" s="1" customFormat="1" ht="20.25" customHeight="1">
      <c r="A31" s="22"/>
      <c r="B31" s="22" t="s">
        <v>147</v>
      </c>
      <c r="C31" s="23" t="s">
        <v>148</v>
      </c>
      <c r="D31" s="24"/>
      <c r="E31" s="22"/>
      <c r="F31" s="24"/>
      <c r="G31" s="24"/>
      <c r="H31" s="23"/>
      <c r="I31" s="23"/>
      <c r="J31" s="47"/>
      <c r="K31" s="42" t="e">
        <f>SUM(#REF!)</f>
        <v>#REF!</v>
      </c>
      <c r="L31" s="24"/>
    </row>
    <row r="32" spans="1:12" s="1" customFormat="1" ht="20.25" customHeight="1">
      <c r="A32" s="25" t="s">
        <v>149</v>
      </c>
      <c r="B32" s="26" t="s">
        <v>150</v>
      </c>
      <c r="C32" s="27"/>
      <c r="D32" s="28"/>
      <c r="E32" s="25"/>
      <c r="F32" s="28"/>
      <c r="G32" s="28"/>
      <c r="H32" s="29"/>
      <c r="I32" s="29"/>
      <c r="J32" s="48"/>
      <c r="K32" s="42" t="e">
        <f>+K33+#REF!</f>
        <v>#REF!</v>
      </c>
      <c r="L32" s="43"/>
    </row>
    <row r="33" spans="1:12" ht="20.25" customHeight="1">
      <c r="A33" s="13"/>
      <c r="B33" s="13" t="s">
        <v>16</v>
      </c>
      <c r="C33" s="17" t="s">
        <v>17</v>
      </c>
      <c r="D33" s="15"/>
      <c r="E33" s="13"/>
      <c r="F33" s="15"/>
      <c r="G33" s="15"/>
      <c r="H33" s="16"/>
      <c r="I33" s="16"/>
      <c r="J33" s="41"/>
      <c r="K33" s="42" t="e">
        <f>SUM(K34:K35)</f>
        <v>#REF!</v>
      </c>
      <c r="L33" s="43"/>
    </row>
    <row r="34" spans="1:12" ht="14.25">
      <c r="A34" s="18"/>
      <c r="B34" s="18" t="s">
        <v>18</v>
      </c>
      <c r="C34" s="12" t="s">
        <v>106</v>
      </c>
      <c r="D34" s="19" t="s">
        <v>22</v>
      </c>
      <c r="E34" s="18" t="s">
        <v>107</v>
      </c>
      <c r="F34" s="19" t="s">
        <v>53</v>
      </c>
      <c r="G34" s="19" t="s">
        <v>23</v>
      </c>
      <c r="H34" s="20">
        <v>4</v>
      </c>
      <c r="I34" s="20">
        <v>16</v>
      </c>
      <c r="J34" s="44" t="e">
        <f>#REF!+#REF!+#REF!+#REF!+#REF!</f>
        <v>#REF!</v>
      </c>
      <c r="K34" s="45" t="e">
        <f>ROUND(H34*J34,2)</f>
        <v>#REF!</v>
      </c>
      <c r="L34" s="46" t="s">
        <v>108</v>
      </c>
    </row>
    <row r="35" spans="1:12" ht="14.25">
      <c r="A35" s="18"/>
      <c r="B35" s="18" t="s">
        <v>25</v>
      </c>
      <c r="C35" s="12" t="s">
        <v>110</v>
      </c>
      <c r="D35" s="19" t="s">
        <v>53</v>
      </c>
      <c r="E35" s="18" t="s">
        <v>111</v>
      </c>
      <c r="F35" s="19" t="s">
        <v>32</v>
      </c>
      <c r="G35" s="19" t="s">
        <v>23</v>
      </c>
      <c r="H35" s="20">
        <v>28</v>
      </c>
      <c r="I35" s="20">
        <v>17</v>
      </c>
      <c r="J35" s="44" t="e">
        <f>#REF!+#REF!+#REF!+#REF!+#REF!</f>
        <v>#REF!</v>
      </c>
      <c r="K35" s="45" t="e">
        <f>ROUND(H35*J35,2)</f>
        <v>#REF!</v>
      </c>
      <c r="L35" s="46" t="s">
        <v>108</v>
      </c>
    </row>
    <row r="36" spans="1:256" s="2" customFormat="1" ht="18.75" customHeight="1">
      <c r="A36" s="18"/>
      <c r="B36" s="18" t="s">
        <v>51</v>
      </c>
      <c r="C36" s="12" t="s">
        <v>40</v>
      </c>
      <c r="D36" s="21" t="s">
        <v>93</v>
      </c>
      <c r="E36" s="18" t="s">
        <v>65</v>
      </c>
      <c r="F36" s="19" t="s">
        <v>22</v>
      </c>
      <c r="G36" s="19" t="s">
        <v>23</v>
      </c>
      <c r="H36" s="20">
        <v>31</v>
      </c>
      <c r="I36" s="20">
        <v>2</v>
      </c>
      <c r="J36" s="44" t="e">
        <f>#REF!+#REF!+#REF!+#REF!+#REF!</f>
        <v>#REF!</v>
      </c>
      <c r="K36" s="45" t="e">
        <f>ROUND(H36*J36,2)</f>
        <v>#REF!</v>
      </c>
      <c r="L36" s="46" t="s">
        <v>42</v>
      </c>
      <c r="IV36"/>
    </row>
    <row r="37" spans="1:256" s="2" customFormat="1" ht="28.5">
      <c r="A37" s="18"/>
      <c r="B37" s="18" t="s">
        <v>55</v>
      </c>
      <c r="C37" s="12" t="s">
        <v>44</v>
      </c>
      <c r="D37" s="21" t="s">
        <v>20</v>
      </c>
      <c r="E37" s="18" t="s">
        <v>132</v>
      </c>
      <c r="F37" s="19" t="s">
        <v>22</v>
      </c>
      <c r="G37" s="19" t="s">
        <v>23</v>
      </c>
      <c r="H37" s="20">
        <v>44</v>
      </c>
      <c r="I37" s="20">
        <v>7</v>
      </c>
      <c r="J37" s="44" t="e">
        <f>#REF!+#REF!+#REF!+#REF!+#REF!</f>
        <v>#REF!</v>
      </c>
      <c r="K37" s="45" t="e">
        <f>ROUND(H37*J37,2)</f>
        <v>#REF!</v>
      </c>
      <c r="L37" s="46" t="s">
        <v>47</v>
      </c>
      <c r="IV37"/>
    </row>
    <row r="38" spans="1:256" s="2" customFormat="1" ht="28.5">
      <c r="A38" s="18"/>
      <c r="B38" s="18" t="s">
        <v>59</v>
      </c>
      <c r="C38" s="12" t="s">
        <v>49</v>
      </c>
      <c r="D38" s="21" t="s">
        <v>22</v>
      </c>
      <c r="E38" s="18" t="s">
        <v>133</v>
      </c>
      <c r="F38" s="19" t="s">
        <v>32</v>
      </c>
      <c r="G38" s="19" t="s">
        <v>23</v>
      </c>
      <c r="H38" s="20">
        <v>43</v>
      </c>
      <c r="I38" s="20">
        <v>12</v>
      </c>
      <c r="J38" s="44" t="e">
        <f>#REF!+#REF!+#REF!+#REF!+#REF!</f>
        <v>#REF!</v>
      </c>
      <c r="K38" s="45" t="e">
        <f>ROUND(H38*J38,2)</f>
        <v>#REF!</v>
      </c>
      <c r="L38" s="46" t="s">
        <v>47</v>
      </c>
      <c r="IV38"/>
    </row>
    <row r="39" spans="1:12" ht="26.25" customHeight="1">
      <c r="A39" s="72" t="s">
        <v>115</v>
      </c>
      <c r="B39" s="72"/>
      <c r="C39" s="72"/>
      <c r="D39" s="72"/>
      <c r="E39" s="72"/>
      <c r="F39" s="72"/>
      <c r="G39" s="72"/>
      <c r="H39" s="72"/>
      <c r="I39" s="29"/>
      <c r="J39" s="42"/>
      <c r="K39" s="42" t="e">
        <f>#REF!+K32+K7</f>
        <v>#REF!</v>
      </c>
      <c r="L39" s="49"/>
    </row>
    <row r="40" spans="1:9" s="3" customFormat="1" ht="24.75" customHeight="1">
      <c r="A40" s="30" t="s">
        <v>116</v>
      </c>
      <c r="B40" s="30" t="s">
        <v>117</v>
      </c>
      <c r="C40" s="31"/>
      <c r="D40" s="32"/>
      <c r="E40" s="33"/>
      <c r="F40" s="33"/>
      <c r="G40" s="33"/>
      <c r="H40" s="33"/>
      <c r="I40" s="33"/>
    </row>
    <row r="41" spans="1:12" ht="14.25">
      <c r="A41" s="34"/>
      <c r="B41" s="34"/>
      <c r="C41" s="35"/>
      <c r="D41" s="36"/>
      <c r="E41" s="34"/>
      <c r="F41" s="36"/>
      <c r="G41" s="36"/>
      <c r="H41" s="37"/>
      <c r="I41" s="37"/>
      <c r="J41" s="39"/>
      <c r="K41" s="39"/>
      <c r="L41" s="50"/>
    </row>
  </sheetData>
  <sheetProtection/>
  <mergeCells count="15">
    <mergeCell ref="I4:I6"/>
    <mergeCell ref="J4:J6"/>
    <mergeCell ref="K4:K6"/>
    <mergeCell ref="L4:L6"/>
    <mergeCell ref="A4:B6"/>
    <mergeCell ref="A1:L1"/>
    <mergeCell ref="A2:L2"/>
    <mergeCell ref="D4:F4"/>
    <mergeCell ref="A39:H39"/>
    <mergeCell ref="C4:C6"/>
    <mergeCell ref="D5:D6"/>
    <mergeCell ref="E5:E6"/>
    <mergeCell ref="F5:F6"/>
    <mergeCell ref="G4:G6"/>
    <mergeCell ref="H4:H6"/>
  </mergeCells>
  <printOptions/>
  <pageMargins left="0.71" right="0.71" top="0.75" bottom="0.75" header="0.31" footer="0.31"/>
  <pageSetup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</cp:lastModifiedBy>
  <cp:lastPrinted>2014-12-29T09:03:34Z</cp:lastPrinted>
  <dcterms:created xsi:type="dcterms:W3CDTF">1996-12-17T01:32:42Z</dcterms:created>
  <dcterms:modified xsi:type="dcterms:W3CDTF">2017-12-07T07:53:27Z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